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1\AppData\Local\Temp\Rar$DIa14592.37081\"/>
    </mc:Choice>
  </mc:AlternateContent>
  <xr:revisionPtr revIDLastSave="0" documentId="13_ncr:1_{A3BE268B-AD91-4030-A9D2-EAC544DFC6B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CCE1" sheetId="2" r:id="rId1"/>
    <sheet name="K65CCE2" sheetId="3" r:id="rId2"/>
    <sheet name="K66CCE1" sheetId="4" r:id="rId3"/>
    <sheet name="K66CCE2" sheetId="5" r:id="rId4"/>
    <sheet name="K67CCE1" sheetId="6" r:id="rId5"/>
    <sheet name="K67CCE2" sheetId="7" r:id="rId6"/>
    <sheet name="K68CCE1" sheetId="9" r:id="rId7"/>
    <sheet name="K68CCE2" sheetId="10" r:id="rId8"/>
    <sheet name="Thống kê" sheetId="8" r:id="rId9"/>
  </sheets>
  <definedNames>
    <definedName name="_xlnm._FilterDatabase" localSheetId="0" hidden="1">K65CCE1!$A$12:$K$12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N15" i="8"/>
  <c r="L15" i="8"/>
  <c r="J15" i="8"/>
  <c r="H15" i="8"/>
  <c r="F15" i="8"/>
  <c r="D15" i="8"/>
  <c r="C15" i="8"/>
  <c r="N14" i="8"/>
  <c r="L14" i="8"/>
  <c r="J14" i="8"/>
  <c r="H14" i="8"/>
  <c r="F14" i="8"/>
  <c r="D14" i="8"/>
  <c r="C14" i="8"/>
  <c r="N13" i="8"/>
  <c r="L13" i="8"/>
  <c r="J13" i="8"/>
  <c r="H13" i="8"/>
  <c r="F13" i="8"/>
  <c r="D13" i="8"/>
  <c r="C13" i="8"/>
  <c r="C12" i="8"/>
  <c r="N11" i="8"/>
  <c r="L11" i="8"/>
  <c r="J11" i="8"/>
  <c r="H11" i="8"/>
  <c r="F11" i="8"/>
  <c r="D11" i="8"/>
  <c r="C11" i="8"/>
  <c r="N10" i="8"/>
  <c r="L10" i="8"/>
  <c r="J10" i="8"/>
  <c r="H10" i="8"/>
  <c r="D10" i="8"/>
  <c r="C10" i="8"/>
  <c r="K30" i="4"/>
  <c r="K46" i="4"/>
  <c r="J14" i="4"/>
  <c r="K14" i="4" s="1"/>
  <c r="J15" i="4"/>
  <c r="K15" i="4" s="1"/>
  <c r="J16" i="4"/>
  <c r="K16" i="4" s="1"/>
  <c r="J17" i="4"/>
  <c r="K17" i="4" s="1"/>
  <c r="J18" i="4"/>
  <c r="K18" i="4" s="1"/>
  <c r="J19" i="4"/>
  <c r="K19" i="4" s="1"/>
  <c r="J20" i="4"/>
  <c r="K20" i="4" s="1"/>
  <c r="J21" i="4"/>
  <c r="K21" i="4" s="1"/>
  <c r="J22" i="4"/>
  <c r="K22" i="4" s="1"/>
  <c r="J23" i="4"/>
  <c r="K23" i="4" s="1"/>
  <c r="J24" i="4"/>
  <c r="K24" i="4" s="1"/>
  <c r="J25" i="4"/>
  <c r="K25" i="4" s="1"/>
  <c r="J26" i="4"/>
  <c r="K26" i="4" s="1"/>
  <c r="J27" i="4"/>
  <c r="K27" i="4" s="1"/>
  <c r="J28" i="4"/>
  <c r="K28" i="4" s="1"/>
  <c r="J29" i="4"/>
  <c r="K29" i="4" s="1"/>
  <c r="J31" i="4"/>
  <c r="K31" i="4" s="1"/>
  <c r="J32" i="4"/>
  <c r="K32" i="4" s="1"/>
  <c r="J33" i="4"/>
  <c r="K33" i="4" s="1"/>
  <c r="J34" i="4"/>
  <c r="K34" i="4" s="1"/>
  <c r="J35" i="4"/>
  <c r="K35" i="4" s="1"/>
  <c r="J36" i="4"/>
  <c r="K36" i="4" s="1"/>
  <c r="J37" i="4"/>
  <c r="K37" i="4" s="1"/>
  <c r="J38" i="4"/>
  <c r="K38" i="4" s="1"/>
  <c r="J39" i="4"/>
  <c r="K39" i="4" s="1"/>
  <c r="J40" i="4"/>
  <c r="K40" i="4" s="1"/>
  <c r="J41" i="4"/>
  <c r="K41" i="4" s="1"/>
  <c r="J42" i="4"/>
  <c r="K42" i="4" s="1"/>
  <c r="J43" i="4"/>
  <c r="K43" i="4" s="1"/>
  <c r="J44" i="4"/>
  <c r="K44" i="4" s="1"/>
  <c r="J45" i="4"/>
  <c r="K45" i="4" s="1"/>
  <c r="J47" i="4"/>
  <c r="K47" i="4" s="1"/>
  <c r="J48" i="4"/>
  <c r="K48" i="4" s="1"/>
  <c r="J49" i="4"/>
  <c r="K49" i="4" s="1"/>
  <c r="J50" i="4"/>
  <c r="K50" i="4" s="1"/>
  <c r="J51" i="4"/>
  <c r="K51" i="4" s="1"/>
  <c r="J52" i="4"/>
  <c r="K52" i="4" s="1"/>
  <c r="J53" i="4"/>
  <c r="K53" i="4" s="1"/>
  <c r="J54" i="4"/>
  <c r="K54" i="4" s="1"/>
  <c r="J55" i="4"/>
  <c r="K55" i="4" s="1"/>
  <c r="J56" i="4"/>
  <c r="K56" i="4" s="1"/>
  <c r="J57" i="4"/>
  <c r="K57" i="4" s="1"/>
  <c r="J58" i="4"/>
  <c r="K58" i="4" s="1"/>
  <c r="J59" i="4"/>
  <c r="K59" i="4" s="1"/>
  <c r="J60" i="4"/>
  <c r="K60" i="4" s="1"/>
  <c r="J61" i="4"/>
  <c r="K61" i="4" s="1"/>
  <c r="J13" i="4"/>
  <c r="K13" i="4" s="1"/>
  <c r="E10" i="8" l="1"/>
  <c r="O10" i="8"/>
  <c r="I15" i="8"/>
  <c r="M10" i="8"/>
  <c r="I14" i="8"/>
  <c r="M14" i="8"/>
  <c r="K15" i="8"/>
  <c r="I10" i="8"/>
  <c r="K11" i="8"/>
  <c r="K13" i="8"/>
  <c r="N12" i="8"/>
  <c r="O12" i="8" s="1"/>
  <c r="E11" i="8"/>
  <c r="M13" i="8"/>
  <c r="G11" i="8"/>
  <c r="O11" i="8"/>
  <c r="G13" i="8"/>
  <c r="O13" i="8"/>
  <c r="E15" i="8"/>
  <c r="M15" i="8"/>
  <c r="M11" i="8"/>
  <c r="E14" i="8"/>
  <c r="I11" i="8"/>
  <c r="I13" i="8"/>
  <c r="O14" i="8"/>
  <c r="G15" i="8"/>
  <c r="O15" i="8"/>
  <c r="D12" i="8"/>
  <c r="D16" i="8" s="1"/>
  <c r="H12" i="8"/>
  <c r="I12" i="8" s="1"/>
  <c r="L12" i="8"/>
  <c r="M12" i="8" s="1"/>
  <c r="E13" i="8"/>
  <c r="G10" i="8"/>
  <c r="K10" i="8"/>
  <c r="G14" i="8"/>
  <c r="K14" i="8"/>
  <c r="F12" i="8"/>
  <c r="G12" i="8" s="1"/>
  <c r="J12" i="8"/>
  <c r="K12" i="8" s="1"/>
  <c r="N16" i="8" l="1"/>
  <c r="L16" i="8"/>
  <c r="J16" i="8"/>
  <c r="H16" i="8"/>
  <c r="F16" i="8"/>
  <c r="E12" i="8"/>
  <c r="C16" i="8" l="1"/>
  <c r="E16" i="8" s="1"/>
  <c r="M16" i="8" l="1"/>
  <c r="K16" i="8"/>
  <c r="G16" i="8"/>
  <c r="I16" i="8"/>
  <c r="O16" i="8"/>
</calcChain>
</file>

<file path=xl/sharedStrings.xml><?xml version="1.0" encoding="utf-8"?>
<sst xmlns="http://schemas.openxmlformats.org/spreadsheetml/2006/main" count="1771" uniqueCount="793">
  <si>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</si>
  <si>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</si>
  <si>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</si>
  <si>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</si>
  <si>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</si>
  <si>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</si>
  <si>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</si>
  <si>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</si>
  <si>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</si>
  <si>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</si>
  <si>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</si>
  <si>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</si>
  <si>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</si>
  <si>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</si>
  <si>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</si>
  <si>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</si>
  <si>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</si>
  <si>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</si>
  <si>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Lê Tuấn Anh</t>
  </si>
  <si>
    <t>Phạm Quang Anh</t>
  </si>
  <si>
    <t>Phạm Tuấn Đạt</t>
  </si>
  <si>
    <t>Kém</t>
  </si>
  <si>
    <t>Khá</t>
  </si>
  <si>
    <t>Phạm Trung Hiếu</t>
  </si>
  <si>
    <t>Nguyễn Ngọc Sơn</t>
  </si>
  <si>
    <t>Nguyễn Văn Trung</t>
  </si>
  <si>
    <t>KHOA CÔNG NGHỆ XÂY DỰNG - GIAO THÔNG</t>
  </si>
  <si>
    <t>Phạm Trường An</t>
  </si>
  <si>
    <t>Lương Việt Anh</t>
  </si>
  <si>
    <t>Nguyễn Hữu Thuận Anh</t>
  </si>
  <si>
    <t>Đoàn Xuân Bách</t>
  </si>
  <si>
    <t>Nguyễn Chí Chiều</t>
  </si>
  <si>
    <t>Hoàng Mạnh Cường</t>
  </si>
  <si>
    <t>Lê Công Danh</t>
  </si>
  <si>
    <t>Nguyễn Tiến Dũng</t>
  </si>
  <si>
    <t>Nguyễn Văn Dũng</t>
  </si>
  <si>
    <t>Trung bình</t>
  </si>
  <si>
    <t>Phạm Minh Duy</t>
  </si>
  <si>
    <t>Vũ Xuân Dương</t>
  </si>
  <si>
    <t>Đỗ Thành Đạt</t>
  </si>
  <si>
    <t>Nguyễn Văn Đạt</t>
  </si>
  <si>
    <t>Phạm Hải Đăng</t>
  </si>
  <si>
    <t>Lê Bá Đức</t>
  </si>
  <si>
    <t>Nguyễn Trí Việt Hà</t>
  </si>
  <si>
    <t>Lê Thanh Hiến</t>
  </si>
  <si>
    <t>Nguyễn Minh Hiếu</t>
  </si>
  <si>
    <t>Đào Quốc Hoàn</t>
  </si>
  <si>
    <t>Lại Minh Hoàng</t>
  </si>
  <si>
    <t>Nguyễn Hữu Hùng</t>
  </si>
  <si>
    <t>Lê Quang Huy</t>
  </si>
  <si>
    <t>Nguyễn Tuấn Huỳnh</t>
  </si>
  <si>
    <t>Nguyễn Chí Khanh</t>
  </si>
  <si>
    <t>Lê Văn Khoa</t>
  </si>
  <si>
    <t>Nguyễn Văn Khương</t>
  </si>
  <si>
    <t>Nguyễn Ngọc Kỷ</t>
  </si>
  <si>
    <t>Phạm Văn Long</t>
  </si>
  <si>
    <t>Nguyễn Trọng Mạnh</t>
  </si>
  <si>
    <t>Đặng Hoài Nam</t>
  </si>
  <si>
    <t>Trương Hoài Nam</t>
  </si>
  <si>
    <t>Trần Bảo Ngọc</t>
  </si>
  <si>
    <t>Lê Quang Ninh</t>
  </si>
  <si>
    <t>Khuất Minh Phúc</t>
  </si>
  <si>
    <t>Phan Công Phúc</t>
  </si>
  <si>
    <t>Trần Hồng Phúc</t>
  </si>
  <si>
    <t>Nguyễn Hoàng Phương</t>
  </si>
  <si>
    <t>Nông Đức Quân</t>
  </si>
  <si>
    <t>Nguyễn Anh Quý</t>
  </si>
  <si>
    <t>Nguyễn Thế Quyền</t>
  </si>
  <si>
    <t>Đỗ Minh Sang</t>
  </si>
  <si>
    <t>Nguyễn Đức Tài</t>
  </si>
  <si>
    <t>Nguyễn Trọng Thái</t>
  </si>
  <si>
    <t>Lưu Văn Thạo</t>
  </si>
  <si>
    <t>Vũ Mạnh Thắng</t>
  </si>
  <si>
    <t>Chu Minh Tiến</t>
  </si>
  <si>
    <t>Cao Cự Toàn</t>
  </si>
  <si>
    <t>Phạm Thành Trung</t>
  </si>
  <si>
    <t>Nguyễn Thanh Tú</t>
  </si>
  <si>
    <t>Đào Xuân Tùng</t>
  </si>
  <si>
    <t>Nguyễn Mạnh Tường</t>
  </si>
  <si>
    <t>Nguyễn Đình Vinh</t>
  </si>
  <si>
    <t>Nguyễn Ngọc An</t>
  </si>
  <si>
    <t>Lê Đức Trường Anh</t>
  </si>
  <si>
    <t>Lưu Công Anh</t>
  </si>
  <si>
    <t>Nguyễn Thế Anh</t>
  </si>
  <si>
    <t>Nguyễn Văn Ba</t>
  </si>
  <si>
    <t>Lục Thị Minh Châu</t>
  </si>
  <si>
    <t>Nguyễn Xuân Cung</t>
  </si>
  <si>
    <t>Trịnh Hùng Cường</t>
  </si>
  <si>
    <t>Đàm Tiến Dũng</t>
  </si>
  <si>
    <t>Nguyễn Tấn Dũng</t>
  </si>
  <si>
    <t>Hoàng Khánh Duy</t>
  </si>
  <si>
    <t>Lê Hải Dương</t>
  </si>
  <si>
    <t>Đặng Hữu Đan</t>
  </si>
  <si>
    <t>Phạm Tiến Đạt</t>
  </si>
  <si>
    <t>Vũ Minh Đăng</t>
  </si>
  <si>
    <t>Dương Ngọc Giang</t>
  </si>
  <si>
    <t>Nguyễn Đức Hải</t>
  </si>
  <si>
    <t>Phạm Văn Hậu</t>
  </si>
  <si>
    <t>Phạm Hoàng Hiếu</t>
  </si>
  <si>
    <t>Trần Minh Hiếu</t>
  </si>
  <si>
    <t>Lê Ngọc Hoàn</t>
  </si>
  <si>
    <t>Nguyễn Phương Huế</t>
  </si>
  <si>
    <t>Nguyễn Văn Hùng</t>
  </si>
  <si>
    <t>Nguyễn Viết Hưng</t>
  </si>
  <si>
    <t>Nguyễn Hoàng Long</t>
  </si>
  <si>
    <t>Đinh Duy Minh</t>
  </si>
  <si>
    <t>Nguyễn Trọng Minh</t>
  </si>
  <si>
    <t>Hoàng Tiến Nam</t>
  </si>
  <si>
    <t>Võ Phương Nam</t>
  </si>
  <si>
    <t>Phạm Hồng Ngọc</t>
  </si>
  <si>
    <t>Đào Viết Nhật</t>
  </si>
  <si>
    <t>Trần Anh Phong</t>
  </si>
  <si>
    <t>Trần Đình Phúc</t>
  </si>
  <si>
    <t>Văn Đức Phúc</t>
  </si>
  <si>
    <t>Phạm Hà Phương</t>
  </si>
  <si>
    <t>Nguyễn Đình Quân</t>
  </si>
  <si>
    <t>Đào Ngọc Quý</t>
  </si>
  <si>
    <t>Đỗ Như Quyền</t>
  </si>
  <si>
    <t>Vũ Mạnh Quyết</t>
  </si>
  <si>
    <t>Đinh Xuân Tài</t>
  </si>
  <si>
    <t>Nguyễn Danh Tân</t>
  </si>
  <si>
    <t>Lê Phước Thảo</t>
  </si>
  <si>
    <t>Lê Văn Thưởng</t>
  </si>
  <si>
    <t>Phạm Văn Tỉnh</t>
  </si>
  <si>
    <t>Đinh Đức Toàn</t>
  </si>
  <si>
    <t>Lê Đắc Tú</t>
  </si>
  <si>
    <t>Dương Đức Tuấn</t>
  </si>
  <si>
    <t>Vũ Xuân Tùng</t>
  </si>
  <si>
    <t>Trương Trung Việt</t>
  </si>
  <si>
    <t>Trần Thị Xen</t>
  </si>
  <si>
    <t>Nguyễn Ngọc Yến Trang</t>
  </si>
  <si>
    <t>Đỗ Hoàng Anh</t>
  </si>
  <si>
    <t>Nguyễn Tiến Anh</t>
  </si>
  <si>
    <t>Phạm Việt Anh</t>
  </si>
  <si>
    <t>Trần Trung Anh</t>
  </si>
  <si>
    <t>Nguyễn Minh Chiến</t>
  </si>
  <si>
    <t>Nguyễn Thọ Quang Cường</t>
  </si>
  <si>
    <t>Lê Vũ Đức Dũng</t>
  </si>
  <si>
    <t>Nguyễn Quý Dương</t>
  </si>
  <si>
    <t>Nguyễn Trường Đăng</t>
  </si>
  <si>
    <t>Nguyễn Minh Đức</t>
  </si>
  <si>
    <t>Nguyễn Đức Giang</t>
  </si>
  <si>
    <t>Trần Hữu Hân</t>
  </si>
  <si>
    <t>Đặng Hoàng Hiệp</t>
  </si>
  <si>
    <t>Nguyễn Xuân Hiệp</t>
  </si>
  <si>
    <t>Đào Quốc Hiếu</t>
  </si>
  <si>
    <t>Lưu Văn Hiếu</t>
  </si>
  <si>
    <t>Phan Huy Hoàng</t>
  </si>
  <si>
    <t>Đặng Minh Huấn</t>
  </si>
  <si>
    <t>Đậu Việt Hùng</t>
  </si>
  <si>
    <t>Trần Mạnh Hùng</t>
  </si>
  <si>
    <t>Nguyễn Anh Huy</t>
  </si>
  <si>
    <t>Trần Anh Huy</t>
  </si>
  <si>
    <t>Nguyễn Trọng Hưng</t>
  </si>
  <si>
    <t>Nguyễn Thị Hương</t>
  </si>
  <si>
    <t>Nguyễn Tiến Linh</t>
  </si>
  <si>
    <t>Hà Duy Long</t>
  </si>
  <si>
    <t>Đinh Xuân Lộc</t>
  </si>
  <si>
    <t>Nguyễn Tường Mạnh</t>
  </si>
  <si>
    <t>Đặng Đức Minh</t>
  </si>
  <si>
    <t>Trương Nhật Minh</t>
  </si>
  <si>
    <t>Phan Đăng Nam</t>
  </si>
  <si>
    <t>Phùng Xuân Nghĩa</t>
  </si>
  <si>
    <t>Nguyễn Tuấn Nhật</t>
  </si>
  <si>
    <t>Phạm Hoàng Phi</t>
  </si>
  <si>
    <t>Nguyễn Hoàng Phúc</t>
  </si>
  <si>
    <t>Lê Thị Thu Phương</t>
  </si>
  <si>
    <t>Hà Minh Quân</t>
  </si>
  <si>
    <t>Nguyễn Xuân Quý</t>
  </si>
  <si>
    <t>Nguyễn Thế Sơn</t>
  </si>
  <si>
    <t>Hoàng Văn Tâm</t>
  </si>
  <si>
    <t>Hồ Duy Thái</t>
  </si>
  <si>
    <t>Trần Xuân Thành</t>
  </si>
  <si>
    <t>Trần Thu Thủy</t>
  </si>
  <si>
    <t>Nguyễn Ngọc Toàn</t>
  </si>
  <si>
    <t>Nguyễn Hữu Trường</t>
  </si>
  <si>
    <t>Phạm Thanh Việt</t>
  </si>
  <si>
    <t>Hoàng Long Vũ</t>
  </si>
  <si>
    <t>Nguyễn Văn Vũ</t>
  </si>
  <si>
    <t>Nguyễn Đức Anh</t>
  </si>
  <si>
    <t>Nguyễn Trung Tuấn Anh</t>
  </si>
  <si>
    <t>Trần Thế Anh</t>
  </si>
  <si>
    <t>Vũ Trung Hiếu Anh</t>
  </si>
  <si>
    <t>Nguyễn Hồ Đức Bình</t>
  </si>
  <si>
    <t>Đoàn Dung Cơ</t>
  </si>
  <si>
    <t>Nguyễn Hữu Cường</t>
  </si>
  <si>
    <t>Triệu Quốc Cường</t>
  </si>
  <si>
    <t>Phạm Ngọc Duy</t>
  </si>
  <si>
    <t>Bùi Văn Đại</t>
  </si>
  <si>
    <t>Nguyễn Tiến Đạt</t>
  </si>
  <si>
    <t>Mai Thanh Đức</t>
  </si>
  <si>
    <t>Nguyễn Nhật Đức</t>
  </si>
  <si>
    <t>Trần Việt Đức</t>
  </si>
  <si>
    <t>Lê Hoàng Hà</t>
  </si>
  <si>
    <t>Nguyễn Huy Hiển</t>
  </si>
  <si>
    <t>Nguyễn Văn Hiệp</t>
  </si>
  <si>
    <t>Đỗ Minh Hiếu</t>
  </si>
  <si>
    <t>Hoàng Minh Hiếu</t>
  </si>
  <si>
    <t>Nguyễn Công Hợp</t>
  </si>
  <si>
    <t>Phạm Đăng Hùng</t>
  </si>
  <si>
    <t>Khuất Quang Huy</t>
  </si>
  <si>
    <t>Trần Quang Huy</t>
  </si>
  <si>
    <t>Nguyễn Xuân Hưng</t>
  </si>
  <si>
    <t>Nguyễn Nam Khánh</t>
  </si>
  <si>
    <t>Nguyễn Duy Linh</t>
  </si>
  <si>
    <t>Đinh Thanh Loan</t>
  </si>
  <si>
    <t>Trương Hải Long</t>
  </si>
  <si>
    <t>Hoàng Đức Mạnh</t>
  </si>
  <si>
    <t>Đào Trần Minh</t>
  </si>
  <si>
    <t>Trịnh Quang Minh</t>
  </si>
  <si>
    <t>Mai Phương Nam</t>
  </si>
  <si>
    <t>Tạ Hải Nam</t>
  </si>
  <si>
    <t>Lê Anh Nhật</t>
  </si>
  <si>
    <t>Đỗ Minh Phấn</t>
  </si>
  <si>
    <t>Mai Hồng Phong</t>
  </si>
  <si>
    <t>Nguyễn Văn Phúc</t>
  </si>
  <si>
    <t>Đỗ Minh Quân</t>
  </si>
  <si>
    <t>Nguyễn Duy Minh Quân</t>
  </si>
  <si>
    <t>Trần Đức Tân</t>
  </si>
  <si>
    <t>Nguyễn Văn Thành</t>
  </si>
  <si>
    <t>Đỗ Quang Thắng</t>
  </si>
  <si>
    <t>Vũ Huy Thịnh</t>
  </si>
  <si>
    <t>Lê Khánh Toàn</t>
  </si>
  <si>
    <t>Phạm Hữu Trung</t>
  </si>
  <si>
    <t>Lê Minh Tú</t>
  </si>
  <si>
    <t>Nguyễn Hoàng Việt</t>
  </si>
  <si>
    <t>Hoàng Thế Vinh</t>
  </si>
  <si>
    <t>Vũ Thành Vinh</t>
  </si>
  <si>
    <t>Hoàng Phi Vũ</t>
  </si>
  <si>
    <t>Vàng A Vứ</t>
  </si>
  <si>
    <t>Đoàn Minh Châu</t>
  </si>
  <si>
    <t>Phạm Huy Hòa</t>
  </si>
  <si>
    <t>Nguyễn Xuân Thành</t>
  </si>
  <si>
    <t>Nguyễn Hữu Hiệp</t>
  </si>
  <si>
    <t>Hoàng Nhật Nam</t>
  </si>
  <si>
    <t>Nguyễn Việt Hùng</t>
  </si>
  <si>
    <t>Nguyễn Thị Mỹ Lệ</t>
  </si>
  <si>
    <t>Long Thị Cẩm Nhung</t>
  </si>
  <si>
    <t>Ma Văn Dũng</t>
  </si>
  <si>
    <t>Nguyễn Minh Quân</t>
  </si>
  <si>
    <t>Đào Duy Thái</t>
  </si>
  <si>
    <t>Bùi Tuấn Anh</t>
  </si>
  <si>
    <t>Đặng Tuấn Phong</t>
  </si>
  <si>
    <t>Đỗ Thúy Ngân</t>
  </si>
  <si>
    <t>Nguyễn Đắc Hùng</t>
  </si>
  <si>
    <t>Ngô Huy Hoàng</t>
  </si>
  <si>
    <t>Lê Trung Kiên</t>
  </si>
  <si>
    <t>Nguyễn Kim Việt Anh</t>
  </si>
  <si>
    <t>Đỗ Trần Hợp</t>
  </si>
  <si>
    <t>Nguyễn Thành Vinh</t>
  </si>
  <si>
    <t>Nguyễn Hiểu Minh</t>
  </si>
  <si>
    <t>Tạ Tiến Long</t>
  </si>
  <si>
    <t>Phạm Quang Khải</t>
  </si>
  <si>
    <t>Phan Ngọc Sơn</t>
  </si>
  <si>
    <t>Phạm Văn Thông</t>
  </si>
  <si>
    <t>Nguyễn Phương Đông</t>
  </si>
  <si>
    <t>Tăng Văn Cảnh</t>
  </si>
  <si>
    <t>Nguyễn Văn Toàn</t>
  </si>
  <si>
    <t>Ngô Thúy An</t>
  </si>
  <si>
    <t>Đàm Văn Thường</t>
  </si>
  <si>
    <t>Nguyễn Hữu Long</t>
  </si>
  <si>
    <t>Lê Văn Tùng</t>
  </si>
  <si>
    <t>Hoàng Văn Đạt</t>
  </si>
  <si>
    <t>Nguyễn Văn Đạo</t>
  </si>
  <si>
    <t>Hoàng Hữu Thịnh</t>
  </si>
  <si>
    <t>Ngô Đăng Khoa</t>
  </si>
  <si>
    <t>Phan Hải Đăng</t>
  </si>
  <si>
    <t>Vũ Mai Dũng</t>
  </si>
  <si>
    <t>Đinh Tuấn Anh</t>
  </si>
  <si>
    <t>Mạc Anh Tuấn</t>
  </si>
  <si>
    <t>Lê Mạnh Tiến</t>
  </si>
  <si>
    <t>Vũ Đức Trung</t>
  </si>
  <si>
    <t>Phạm Bảo Ngọc</t>
  </si>
  <si>
    <t>Phạm Ngọc Tiến</t>
  </si>
  <si>
    <t>Lê Văn Long</t>
  </si>
  <si>
    <t>Nguyễn Thế Quang</t>
  </si>
  <si>
    <t>Phạm Thị Yến</t>
  </si>
  <si>
    <t>Dương Thành Huy</t>
  </si>
  <si>
    <t>Nguyễn Viết Tình</t>
  </si>
  <si>
    <t>Phùng Mạnh Công</t>
  </si>
  <si>
    <t>Phùng Văn Trọng</t>
  </si>
  <si>
    <t>Lê Duy Thắng</t>
  </si>
  <si>
    <t>Trần Minh Quang</t>
  </si>
  <si>
    <t>Nguyễn Nhật Tân</t>
  </si>
  <si>
    <t>Nguyễn Duy Thái</t>
  </si>
  <si>
    <t>Lê Thanh Phan</t>
  </si>
  <si>
    <t>Mai Công Đoàn</t>
  </si>
  <si>
    <t>Chu Quốc Hùng</t>
  </si>
  <si>
    <t>Hồ Tiến Thịnh</t>
  </si>
  <si>
    <t>Nguyễn Quang Tiến</t>
  </si>
  <si>
    <t>Nguyễn Tùng Lâm</t>
  </si>
  <si>
    <t>Hoàng Việt Dũng</t>
  </si>
  <si>
    <t>Phạm Văn Đức</t>
  </si>
  <si>
    <t>Nguyễn Thanh Bình</t>
  </si>
  <si>
    <t>Nguyễn Hải Anh</t>
  </si>
  <si>
    <t>Đặng Nguyễn Việt Anh</t>
  </si>
  <si>
    <t>Phạm Công Toàn</t>
  </si>
  <si>
    <t>Lê Quý Dương</t>
  </si>
  <si>
    <t>Đỗ Thế Anh</t>
  </si>
  <si>
    <t>Phạm Cao Minh</t>
  </si>
  <si>
    <t>Trần Duy Thuần</t>
  </si>
  <si>
    <t>Lê Mạnh Duy</t>
  </si>
  <si>
    <t>Phạm Quang Vinh</t>
  </si>
  <si>
    <t>Nguyễn Bá Tước</t>
  </si>
  <si>
    <t>Phan Mậu Khánh</t>
  </si>
  <si>
    <t>Lê Văn Luân</t>
  </si>
  <si>
    <t>Nguyễn Sỹ Hùng</t>
  </si>
  <si>
    <t>Nguyễn Văn Nguyên</t>
  </si>
  <si>
    <t>Phan Việt Hoàng</t>
  </si>
  <si>
    <t>Nguyễn Xuân Trường</t>
  </si>
  <si>
    <t>Nguyễn Đức Long</t>
  </si>
  <si>
    <t>Trần Đức Linh</t>
  </si>
  <si>
    <t>Vương Trung Kiên</t>
  </si>
  <si>
    <t>Lê Minh Hoàng</t>
  </si>
  <si>
    <t>Nguyễn Việt Dũng</t>
  </si>
  <si>
    <t>Trương Anh Tú</t>
  </si>
  <si>
    <t>Đỗ Tiến Thức</t>
  </si>
  <si>
    <t>Nguyễn Quang Tuấn</t>
  </si>
  <si>
    <t>Nguyễn Tiến Thành</t>
  </si>
  <si>
    <t>Nguyễn Bình An</t>
  </si>
  <si>
    <t>Hoàng Văn Ngọc</t>
  </si>
  <si>
    <t>Trịnh Hoàng Nam</t>
  </si>
  <si>
    <t>Lê Huy Vũ</t>
  </si>
  <si>
    <t>Tổng Khoa CNXD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</si>
  <si>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</si>
  <si>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</si>
  <si>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</si>
  <si>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</si>
  <si>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</si>
  <si>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</si>
  <si>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</si>
  <si>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24/12/2002</t>
  </si>
  <si>
    <t>QH-2020-I/CQ-C-CE1</t>
  </si>
  <si>
    <t>17/06/2002</t>
  </si>
  <si>
    <t>13/08/2002</t>
  </si>
  <si>
    <t>02/03/2002</t>
  </si>
  <si>
    <t>01/03/2002</t>
  </si>
  <si>
    <t>28/12/2002</t>
  </si>
  <si>
    <t>19/09/2002</t>
  </si>
  <si>
    <t>12/05/2002</t>
  </si>
  <si>
    <t>12/03/2002</t>
  </si>
  <si>
    <t>03/05/2002</t>
  </si>
  <si>
    <t>22/03/2002</t>
  </si>
  <si>
    <t>18/10/2002</t>
  </si>
  <si>
    <t>21/04/2001</t>
  </si>
  <si>
    <t>13/02/2002</t>
  </si>
  <si>
    <t>18/09/2002</t>
  </si>
  <si>
    <t>03/03/2002</t>
  </si>
  <si>
    <t>06/12/2002</t>
  </si>
  <si>
    <t>01/04/2002</t>
  </si>
  <si>
    <t>07/12/2002</t>
  </si>
  <si>
    <t>19/10/2002</t>
  </si>
  <si>
    <t>03/02/2002</t>
  </si>
  <si>
    <t>25/04/2002</t>
  </si>
  <si>
    <t>11/09/2002</t>
  </si>
  <si>
    <t>28/09/2002</t>
  </si>
  <si>
    <t>22/07/2002</t>
  </si>
  <si>
    <t>16/09/2002</t>
  </si>
  <si>
    <t>10/04/2002</t>
  </si>
  <si>
    <t>09/05/2002</t>
  </si>
  <si>
    <t>21/08/2002</t>
  </si>
  <si>
    <t>24/07/2002</t>
  </si>
  <si>
    <t>17/01/2002</t>
  </si>
  <si>
    <t>29/08/2002</t>
  </si>
  <si>
    <t>10/10/2002</t>
  </si>
  <si>
    <t>04/06/2002</t>
  </si>
  <si>
    <t>25/07/2002</t>
  </si>
  <si>
    <t>23/11/2002</t>
  </si>
  <si>
    <t>08/03/2002</t>
  </si>
  <si>
    <t>17/07/2002</t>
  </si>
  <si>
    <t>25/10/2002</t>
  </si>
  <si>
    <t>17/11/2001</t>
  </si>
  <si>
    <t>05/09/2002</t>
  </si>
  <si>
    <t>15/10/2002</t>
  </si>
  <si>
    <t>26/01/2002</t>
  </si>
  <si>
    <t>13/10/2002</t>
  </si>
  <si>
    <t>27/03/2002</t>
  </si>
  <si>
    <t>12/10/2002</t>
  </si>
  <si>
    <t>26/09/2002</t>
  </si>
  <si>
    <t>18/06/2002</t>
  </si>
  <si>
    <t>27/03/2001</t>
  </si>
  <si>
    <t>30/11/2002</t>
  </si>
  <si>
    <t>24/01/2002</t>
  </si>
  <si>
    <t>26/03/2002</t>
  </si>
  <si>
    <t>24/10/2002</t>
  </si>
  <si>
    <t>LỚP QH-2020-I/CQ-C-CE1, HỌC KỲ 2, NĂM HỌC 23-24</t>
  </si>
  <si>
    <t>Danh sách có: 53 sinh viên./.</t>
  </si>
  <si>
    <t>24/04/2002</t>
  </si>
  <si>
    <t>QH-2020-I/CQ-C-CE2</t>
  </si>
  <si>
    <t>31/12/2002</t>
  </si>
  <si>
    <t>29/04/2002</t>
  </si>
  <si>
    <t>19/04/2002</t>
  </si>
  <si>
    <t>06/02/2002</t>
  </si>
  <si>
    <t>16/01/2002</t>
  </si>
  <si>
    <t>15/06/2002</t>
  </si>
  <si>
    <t>26/08/2002</t>
  </si>
  <si>
    <t>22/09/2002</t>
  </si>
  <si>
    <t>08/01/2002</t>
  </si>
  <si>
    <t>31/08/2002</t>
  </si>
  <si>
    <t>09/01/2002</t>
  </si>
  <si>
    <t>29/06/2002</t>
  </si>
  <si>
    <t>26/06/2002</t>
  </si>
  <si>
    <t>06/11/2002</t>
  </si>
  <si>
    <t>16/06/2002</t>
  </si>
  <si>
    <t>18/12/2002</t>
  </si>
  <si>
    <t>15/03/2002</t>
  </si>
  <si>
    <t>02/08/2002</t>
  </si>
  <si>
    <t>16/05/2002</t>
  </si>
  <si>
    <t>02/12/2002</t>
  </si>
  <si>
    <t>16/12/2002</t>
  </si>
  <si>
    <t>06/10/2002</t>
  </si>
  <si>
    <t>10/07/2002</t>
  </si>
  <si>
    <t>06/01/2002</t>
  </si>
  <si>
    <t>28/02/2000</t>
  </si>
  <si>
    <t>12/08/2002</t>
  </si>
  <si>
    <t>13/11/2002</t>
  </si>
  <si>
    <t>23/04/2002</t>
  </si>
  <si>
    <t>22/12/2002</t>
  </si>
  <si>
    <t>17/11/2002</t>
  </si>
  <si>
    <t>04/02/2002</t>
  </si>
  <si>
    <t>05/04/2002</t>
  </si>
  <si>
    <t>06/03/2002</t>
  </si>
  <si>
    <t>04/01/2002</t>
  </si>
  <si>
    <t>05/11/2002</t>
  </si>
  <si>
    <t>19/10/2001</t>
  </si>
  <si>
    <t>11/01/2002</t>
  </si>
  <si>
    <t>20/05/2002</t>
  </si>
  <si>
    <t>14/04/2002</t>
  </si>
  <si>
    <t>05/01/2002</t>
  </si>
  <si>
    <t>14/05/2002</t>
  </si>
  <si>
    <t>19/12/2002</t>
  </si>
  <si>
    <t>17/03/2002</t>
  </si>
  <si>
    <t>22/11/2002</t>
  </si>
  <si>
    <t>17/08/2002</t>
  </si>
  <si>
    <t>30/12/2002</t>
  </si>
  <si>
    <t>20/01/2002</t>
  </si>
  <si>
    <t>LỚP QH-2020-I/CQ-E-CE2, HỌC KỲ 2, NĂM HỌC 23-24</t>
  </si>
  <si>
    <t>30/12/2003</t>
  </si>
  <si>
    <t>QH-2021-I/CQ-C-CE1</t>
  </si>
  <si>
    <t>28/08/2003</t>
  </si>
  <si>
    <t>25/12/2002</t>
  </si>
  <si>
    <t>30/11/2003</t>
  </si>
  <si>
    <t>15/06/2003</t>
  </si>
  <si>
    <t>12/10/2003</t>
  </si>
  <si>
    <t>05/06/2003</t>
  </si>
  <si>
    <t>28/06/2003</t>
  </si>
  <si>
    <t>19/06/2003</t>
  </si>
  <si>
    <t>19/09/2003</t>
  </si>
  <si>
    <t>14/11/2003</t>
  </si>
  <si>
    <t>13/12/2003</t>
  </si>
  <si>
    <t>15/08/2003</t>
  </si>
  <si>
    <t>14/10/2003</t>
  </si>
  <si>
    <t>18/07/2003</t>
  </si>
  <si>
    <t>17/11/2003</t>
  </si>
  <si>
    <t>26/12/2003</t>
  </si>
  <si>
    <t>06/04/2003</t>
  </si>
  <si>
    <t>28/12/2003</t>
  </si>
  <si>
    <t>28/02/2003</t>
  </si>
  <si>
    <t>14/08/2003</t>
  </si>
  <si>
    <t>11/08/2002</t>
  </si>
  <si>
    <t>23/02/2003</t>
  </si>
  <si>
    <t>24/10/2003</t>
  </si>
  <si>
    <t>13/05/2003</t>
  </si>
  <si>
    <t>25/08/2003</t>
  </si>
  <si>
    <t>06/03/2003</t>
  </si>
  <si>
    <t>19/05/2002</t>
  </si>
  <si>
    <t>05/08/2003</t>
  </si>
  <si>
    <t>26/01/2003</t>
  </si>
  <si>
    <t>11/09/2003</t>
  </si>
  <si>
    <t>10/11/2003</t>
  </si>
  <si>
    <t>16/12/2003</t>
  </si>
  <si>
    <t>23/07/2003</t>
  </si>
  <si>
    <t>07/11/2003</t>
  </si>
  <si>
    <t>04/08/2003</t>
  </si>
  <si>
    <t>18/06/2001</t>
  </si>
  <si>
    <t>02/03/2003</t>
  </si>
  <si>
    <t>28/03/2003</t>
  </si>
  <si>
    <t>04/04/2003</t>
  </si>
  <si>
    <t>31/10/2003</t>
  </si>
  <si>
    <t>17/04/2003</t>
  </si>
  <si>
    <t>22/03/2003</t>
  </si>
  <si>
    <t>01/10/2003</t>
  </si>
  <si>
    <t>09/07/2002</t>
  </si>
  <si>
    <t>05/07/2002</t>
  </si>
  <si>
    <t>30/06/2003</t>
  </si>
  <si>
    <t>30/01/2002</t>
  </si>
  <si>
    <t>LỚP QH-2021-I/CQ-C-CE1, HỌC KỲ 2, NĂM HỌC 23-24</t>
  </si>
  <si>
    <t>Danh sách có: 49 sinh viên./.</t>
  </si>
  <si>
    <t>Danh sách có: 53 sinh viên ./.</t>
  </si>
  <si>
    <t>05/07/2003</t>
  </si>
  <si>
    <t>QH-2021-I/CQ-C-CE2</t>
  </si>
  <si>
    <t>06/08/2003</t>
  </si>
  <si>
    <t>10/07/2003</t>
  </si>
  <si>
    <t>19/11/2003</t>
  </si>
  <si>
    <t>16/10/2003</t>
  </si>
  <si>
    <t>02/09/2003</t>
  </si>
  <si>
    <t>07/07/2003</t>
  </si>
  <si>
    <t>10/03/2001</t>
  </si>
  <si>
    <t>26/10/2003</t>
  </si>
  <si>
    <t>21/03/2003</t>
  </si>
  <si>
    <t>31/01/2003</t>
  </si>
  <si>
    <t>20/12/2003</t>
  </si>
  <si>
    <t>08/06/2003</t>
  </si>
  <si>
    <t>25/05/2002</t>
  </si>
  <si>
    <t>12/12/2003</t>
  </si>
  <si>
    <t>07/08/2003</t>
  </si>
  <si>
    <t>16/04/2003</t>
  </si>
  <si>
    <t>03/06/2003</t>
  </si>
  <si>
    <t>08/10/2003</t>
  </si>
  <si>
    <t>21/11/2002</t>
  </si>
  <si>
    <t>23/10/2003</t>
  </si>
  <si>
    <t>17/02/2003</t>
  </si>
  <si>
    <t>19/08/2003</t>
  </si>
  <si>
    <t>02/02/2001</t>
  </si>
  <si>
    <t>10/12/2003</t>
  </si>
  <si>
    <t>17/08/2003</t>
  </si>
  <si>
    <t>02/08/2003</t>
  </si>
  <si>
    <t>03/02/2003</t>
  </si>
  <si>
    <t>22/02/2003</t>
  </si>
  <si>
    <t>12/04/2003</t>
  </si>
  <si>
    <t>10/06/2003</t>
  </si>
  <si>
    <t>05/05/2003</t>
  </si>
  <si>
    <t>08/06/2002</t>
  </si>
  <si>
    <t>10/03/2003</t>
  </si>
  <si>
    <t>18/08/2003</t>
  </si>
  <si>
    <t>12/03/2003</t>
  </si>
  <si>
    <t>22/09/2003</t>
  </si>
  <si>
    <t>03/08/2003</t>
  </si>
  <si>
    <t>24/11/2003</t>
  </si>
  <si>
    <t>20/05/2003</t>
  </si>
  <si>
    <t>17/10/2002</t>
  </si>
  <si>
    <t>LỚP QH-2021-I/CQ-C-CE2, HỌC KỲ 2, NĂM HỌC 23-24</t>
  </si>
  <si>
    <t>19/06/2004</t>
  </si>
  <si>
    <t>04/08/2004</t>
  </si>
  <si>
    <t>20/10/1997</t>
  </si>
  <si>
    <t>27/10/2004</t>
  </si>
  <si>
    <t>05/02/2004</t>
  </si>
  <si>
    <t>05/10/2004</t>
  </si>
  <si>
    <t>09/10/2004</t>
  </si>
  <si>
    <t>23/04/2004</t>
  </si>
  <si>
    <t>15/12/2004</t>
  </si>
  <si>
    <t>20/10/2004</t>
  </si>
  <si>
    <t>21/08/2004</t>
  </si>
  <si>
    <t>22/11/2004</t>
  </si>
  <si>
    <t>01/01/2004</t>
  </si>
  <si>
    <t>28/07/2004</t>
  </si>
  <si>
    <t>01/09/2004</t>
  </si>
  <si>
    <t>25/01/2004</t>
  </si>
  <si>
    <t>07/06/2004</t>
  </si>
  <si>
    <t>10/05/2004</t>
  </si>
  <si>
    <t>16/07/2004</t>
  </si>
  <si>
    <t>01/10/2004</t>
  </si>
  <si>
    <t>09/08/2004</t>
  </si>
  <si>
    <t>11/07/2004</t>
  </si>
  <si>
    <t>17/01/2004</t>
  </si>
  <si>
    <t>21/05/2004</t>
  </si>
  <si>
    <t>10/08/2004</t>
  </si>
  <si>
    <t>28/02/2004</t>
  </si>
  <si>
    <t>16/01/2004</t>
  </si>
  <si>
    <t>26/04/2004</t>
  </si>
  <si>
    <t>11/01/2004</t>
  </si>
  <si>
    <t>24/04/2004</t>
  </si>
  <si>
    <t>26/09/2003</t>
  </si>
  <si>
    <t>25/12/2004</t>
  </si>
  <si>
    <t>18/07/2004</t>
  </si>
  <si>
    <t>23/10/2004</t>
  </si>
  <si>
    <t>24/02/2004</t>
  </si>
  <si>
    <t>29/05/2003</t>
  </si>
  <si>
    <t>02/04/2004</t>
  </si>
  <si>
    <t>22/07/2004</t>
  </si>
  <si>
    <t>05/07/2004</t>
  </si>
  <si>
    <t>24/07/2004</t>
  </si>
  <si>
    <t>12/10/2004</t>
  </si>
  <si>
    <t>10/01/2004</t>
  </si>
  <si>
    <t>09/12/2004</t>
  </si>
  <si>
    <t>09/01/2004</t>
  </si>
  <si>
    <t>LỚP QH-2022-I/CQ-C-CE1, HỌC KỲ 2, NĂM HỌC 23-24</t>
  </si>
  <si>
    <t>20/02/2003</t>
  </si>
  <si>
    <t>QH-2022-I/CQ-C-CE2</t>
  </si>
  <si>
    <t>20/12/2004</t>
  </si>
  <si>
    <t>05/01/2004</t>
  </si>
  <si>
    <t>25/07/2004</t>
  </si>
  <si>
    <t>11/11/2004</t>
  </si>
  <si>
    <t>05/11/2004</t>
  </si>
  <si>
    <t>04/02/2004</t>
  </si>
  <si>
    <t>24/06/2004</t>
  </si>
  <si>
    <t>19/05/2004</t>
  </si>
  <si>
    <t>19/08/2004</t>
  </si>
  <si>
    <t>15/08/2004</t>
  </si>
  <si>
    <t>03/01/2004</t>
  </si>
  <si>
    <t>07/01/2004</t>
  </si>
  <si>
    <t>01/02/2004</t>
  </si>
  <si>
    <t>12/07/2004</t>
  </si>
  <si>
    <t>16/10/2004</t>
  </si>
  <si>
    <t>11/06/2004</t>
  </si>
  <si>
    <t>29/04/2004</t>
  </si>
  <si>
    <t>16/12/2004</t>
  </si>
  <si>
    <t>25/04/2004</t>
  </si>
  <si>
    <t>21/11/2004</t>
  </si>
  <si>
    <t>18/02/2004</t>
  </si>
  <si>
    <t>22/01/2004</t>
  </si>
  <si>
    <t>25/10/2004</t>
  </si>
  <si>
    <t>15/02/2004</t>
  </si>
  <si>
    <t>30/12/2004</t>
  </si>
  <si>
    <t>28/09/2004</t>
  </si>
  <si>
    <t>15/09/2004</t>
  </si>
  <si>
    <t>28/10/2004</t>
  </si>
  <si>
    <t>10/11/2004</t>
  </si>
  <si>
    <t>02/01/2004</t>
  </si>
  <si>
    <t>25/05/2004</t>
  </si>
  <si>
    <t>05/11/2003</t>
  </si>
  <si>
    <t>10/10/2004</t>
  </si>
  <si>
    <t>15/06/2004</t>
  </si>
  <si>
    <t>01/03/2004</t>
  </si>
  <si>
    <t>03/10/2004</t>
  </si>
  <si>
    <t>27/05/2003</t>
  </si>
  <si>
    <t>15/10/2004</t>
  </si>
  <si>
    <t>19/07/2004</t>
  </si>
  <si>
    <t>LỚP QH-2022-I/CQ-C-CE2, HỌC KỲ 2, NĂM HỌC 23-24</t>
  </si>
  <si>
    <t>Đào Minh An</t>
  </si>
  <si>
    <t>24/09/2005</t>
  </si>
  <si>
    <t>Ngô Thái An</t>
  </si>
  <si>
    <t>10/08/2005</t>
  </si>
  <si>
    <t>Đinh Hoàng Anh</t>
  </si>
  <si>
    <t>08/02/2005</t>
  </si>
  <si>
    <t>Vũ Đức Anh</t>
  </si>
  <si>
    <t>15/02/2005</t>
  </si>
  <si>
    <t>Đặng Quốc Bảo</t>
  </si>
  <si>
    <t>07/09/2005</t>
  </si>
  <si>
    <t>Đỗ Thanh Bình</t>
  </si>
  <si>
    <t>01/12/2005</t>
  </si>
  <si>
    <t>Nguyễn Trung Công</t>
  </si>
  <si>
    <t>24/11/2002</t>
  </si>
  <si>
    <t>Lê Văn Cường</t>
  </si>
  <si>
    <t>10/12/2005</t>
  </si>
  <si>
    <t>Nguyễn Cao Cường</t>
  </si>
  <si>
    <t>12/08/2005</t>
  </si>
  <si>
    <t>Vũ Hồng Cường</t>
  </si>
  <si>
    <t>14/10/2005</t>
  </si>
  <si>
    <t>Cao Ngọc Danh</t>
  </si>
  <si>
    <t>15/12/2005</t>
  </si>
  <si>
    <t>Hà Trần Anh Dũng</t>
  </si>
  <si>
    <t>02/04/2005</t>
  </si>
  <si>
    <t>Trần Văn Dũng</t>
  </si>
  <si>
    <t>20/09/2005</t>
  </si>
  <si>
    <t>Trần Khánh Duy</t>
  </si>
  <si>
    <t>05/01/2005</t>
  </si>
  <si>
    <t>Văn Tiến Dương</t>
  </si>
  <si>
    <t>17/02/2005</t>
  </si>
  <si>
    <t>12/05/2005</t>
  </si>
  <si>
    <t>Lê Trung Đức</t>
  </si>
  <si>
    <t>11/05/2005</t>
  </si>
  <si>
    <t>Vương Mạnh Đức</t>
  </si>
  <si>
    <t>03/05/2005</t>
  </si>
  <si>
    <t>Đồng Văn Hải</t>
  </si>
  <si>
    <t>16/02/2005</t>
  </si>
  <si>
    <t>Luyện Văn Hiếu</t>
  </si>
  <si>
    <t>Vũ Xuân Hiếu</t>
  </si>
  <si>
    <t>09/03/2005</t>
  </si>
  <si>
    <t>Lê Huy Hoàng</t>
  </si>
  <si>
    <t>18/11/2005</t>
  </si>
  <si>
    <t>Hoàng Văn Hùng</t>
  </si>
  <si>
    <t>09/07/2005</t>
  </si>
  <si>
    <t>06/06/2005</t>
  </si>
  <si>
    <t>Nguyễn Tuấn Hưng</t>
  </si>
  <si>
    <t>24/11/2005</t>
  </si>
  <si>
    <t>Đinh Nguyễn Tùng Khánh</t>
  </si>
  <si>
    <t>19/12/2005</t>
  </si>
  <si>
    <t>Nguyễn Trường Lâm</t>
  </si>
  <si>
    <t>01/02/2005</t>
  </si>
  <si>
    <t>Trần Hải Linh</t>
  </si>
  <si>
    <t>27/02/2005</t>
  </si>
  <si>
    <t>Phí Đức Long</t>
  </si>
  <si>
    <t>28/05/2005</t>
  </si>
  <si>
    <t>Hoàng Minh</t>
  </si>
  <si>
    <t>30/09/2005</t>
  </si>
  <si>
    <t>Nguyễn Thế Nam</t>
  </si>
  <si>
    <t>18/04/2005</t>
  </si>
  <si>
    <t>Hoàng Hải Ninh</t>
  </si>
  <si>
    <t>06/11/2005</t>
  </si>
  <si>
    <t>Nguyễn Đình Minh Nhật</t>
  </si>
  <si>
    <t>11/03/2005</t>
  </si>
  <si>
    <t>Đặng Nhật Quang</t>
  </si>
  <si>
    <t>04/09/2005</t>
  </si>
  <si>
    <t>Lương Văn Quân</t>
  </si>
  <si>
    <t>03/03/2005</t>
  </si>
  <si>
    <t>Nguyễn Phú Sang</t>
  </si>
  <si>
    <t>08/08/2005</t>
  </si>
  <si>
    <t>Nguyễn Đức Tâm</t>
  </si>
  <si>
    <t>17/04/2005</t>
  </si>
  <si>
    <t>Ngô Minh Toàn</t>
  </si>
  <si>
    <t>18/03/2005</t>
  </si>
  <si>
    <t>Trịnh Khánh Toàn</t>
  </si>
  <si>
    <t>06/08/2005</t>
  </si>
  <si>
    <t>Nguyễn Thanh Tùng</t>
  </si>
  <si>
    <t>14/06/2005</t>
  </si>
  <si>
    <t>Nguyễn Ngô Thành</t>
  </si>
  <si>
    <t>02/11/2005</t>
  </si>
  <si>
    <t>Lê Hữu Vũ</t>
  </si>
  <si>
    <t>26/11/2005</t>
  </si>
  <si>
    <t>LỚP QH-2023-I/CQ-C-CE2, HỌC KỲ 2, NĂM HỌC 23-24</t>
  </si>
  <si>
    <t>LỚP QH-2023-I/CQ-C-CE1, HỌC KỲ 2, NĂM HỌC 23-24</t>
  </si>
  <si>
    <t>30/07/2005</t>
  </si>
  <si>
    <t>Bùi Quang Anh</t>
  </si>
  <si>
    <t>06/01/2005</t>
  </si>
  <si>
    <t>Nguyễn Hoàng Anh</t>
  </si>
  <si>
    <t>28/08/2005</t>
  </si>
  <si>
    <t>Vũ Đình Bách</t>
  </si>
  <si>
    <t>29/03/2005</t>
  </si>
  <si>
    <t>Đàm Xuân Bắc</t>
  </si>
  <si>
    <t>07/05/2005</t>
  </si>
  <si>
    <t>02/09/2005</t>
  </si>
  <si>
    <t>Phạm Lê Chí Công</t>
  </si>
  <si>
    <t>Lê Việt Cường</t>
  </si>
  <si>
    <t>01/01/2005</t>
  </si>
  <si>
    <t>Nguyễn Mạnh Cường</t>
  </si>
  <si>
    <t>18/01/2005</t>
  </si>
  <si>
    <t>Khương Minh Chiến</t>
  </si>
  <si>
    <t>27/05/2005</t>
  </si>
  <si>
    <t>Nguyễn Quang Diệu</t>
  </si>
  <si>
    <t>28/01/2005</t>
  </si>
  <si>
    <t>Nguyễn Lưu Anh Dũng</t>
  </si>
  <si>
    <t>19/11/2005</t>
  </si>
  <si>
    <t>Bùi Quang Duy</t>
  </si>
  <si>
    <t>26/10/2005</t>
  </si>
  <si>
    <t>Nguyễn Thị Minh Duyên</t>
  </si>
  <si>
    <t>Nguyễn Hoàng Đạt</t>
  </si>
  <si>
    <t>Vũ Tiến Đạt</t>
  </si>
  <si>
    <t>08/03/2005</t>
  </si>
  <si>
    <t>Trần Hoàng Giang</t>
  </si>
  <si>
    <t>25/10/2005</t>
  </si>
  <si>
    <t>Nguyễn Minh Hải</t>
  </si>
  <si>
    <t>07/06/2005</t>
  </si>
  <si>
    <t>Nguyễn Hoàng Hiệp</t>
  </si>
  <si>
    <t>04/03/2005</t>
  </si>
  <si>
    <t>Lương Trung Hiếu</t>
  </si>
  <si>
    <t>12/09/2005</t>
  </si>
  <si>
    <t>Trần Thị Hoa</t>
  </si>
  <si>
    <t>29/10/2005</t>
  </si>
  <si>
    <t>Đinh Văn Hội</t>
  </si>
  <si>
    <t>09/09/2005</t>
  </si>
  <si>
    <t>Lưu Vũ Duy Hùng</t>
  </si>
  <si>
    <t>16/07/2005</t>
  </si>
  <si>
    <t>Đỗ Quang Huy</t>
  </si>
  <si>
    <t>03/01/2005</t>
  </si>
  <si>
    <t>Hà Hoàng Anh Kiệt</t>
  </si>
  <si>
    <t>25/02/2005</t>
  </si>
  <si>
    <t>Phạm Tuấn Khanh</t>
  </si>
  <si>
    <t>26/02/2005</t>
  </si>
  <si>
    <t>Đỗ Nguyễn Quốc Khánh</t>
  </si>
  <si>
    <t>18/10/2005</t>
  </si>
  <si>
    <t>Phạm Tùng Lâm</t>
  </si>
  <si>
    <t>12/07/2005</t>
  </si>
  <si>
    <t>Chu Thành Long</t>
  </si>
  <si>
    <t>Dương Văn Lộc</t>
  </si>
  <si>
    <t>14/01/2005</t>
  </si>
  <si>
    <t>Nguyễn Văn Mạnh</t>
  </si>
  <si>
    <t>24/05/2005</t>
  </si>
  <si>
    <t>Mai Văn Minh</t>
  </si>
  <si>
    <t>18/09/2005</t>
  </si>
  <si>
    <t>Tô Thành Minh</t>
  </si>
  <si>
    <t>21/02/2005</t>
  </si>
  <si>
    <t>Đào Văn Nam</t>
  </si>
  <si>
    <t>03/06/2005</t>
  </si>
  <si>
    <t>Nguyễn Xuân Nam</t>
  </si>
  <si>
    <t>20/07/2005</t>
  </si>
  <si>
    <t>Đỗ Văn Nghĩa</t>
  </si>
  <si>
    <t>31/08/2005</t>
  </si>
  <si>
    <t>Lê Tuấn Phong</t>
  </si>
  <si>
    <t>Nguyễn Trương Trung Quân</t>
  </si>
  <si>
    <t>18/11/2004</t>
  </si>
  <si>
    <t>Đặng Thái Sơn</t>
  </si>
  <si>
    <t>28/10/2005</t>
  </si>
  <si>
    <t>Nguyễn Minh Tâm</t>
  </si>
  <si>
    <t>05/08/2005</t>
  </si>
  <si>
    <t>Nguyễn Xuân Tiến</t>
  </si>
  <si>
    <t>11/04/2005</t>
  </si>
  <si>
    <t>21/06/2005</t>
  </si>
  <si>
    <t>Hoàng Quốc Toản</t>
  </si>
  <si>
    <t>04/05/2005</t>
  </si>
  <si>
    <t>Hà Minh Thắng</t>
  </si>
  <si>
    <t>03/12/2005</t>
  </si>
  <si>
    <t>Nguyễn Đình Thông</t>
  </si>
  <si>
    <t>19/01/2005</t>
  </si>
  <si>
    <t>Nguyễn Đắc Thực</t>
  </si>
  <si>
    <t>Nguyễn Văn Trường</t>
  </si>
  <si>
    <t>Danh sách có: 52 sinh viên./.</t>
  </si>
  <si>
    <t>Danh sách có: 48 sinh viên ./.</t>
  </si>
  <si>
    <t>Danh sách có: 51 sinh viên ./.</t>
  </si>
  <si>
    <t>Danh sách có: 42 sinh viên ./.</t>
  </si>
  <si>
    <t>Danh sách có: 47 sinh viên ./.</t>
  </si>
  <si>
    <t>BẢNG TỔNG HỢP KẾT QUẢ RÈN LUYỆN CỦA SINH VIÊN 
KHOA CÔNG NGHỆ XÂY DỰNG - GIAO THÔNG
HỌC KỲ II, NĂM HỌC 2023-2024</t>
  </si>
  <si>
    <t>QH-2022-I/CQ-C-CE1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</si>
</sst>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12"/>
      <name val="Times New Roman"/>
      <family val="1"/>
    </font>
    <font>
      <sz val="8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2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9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left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8" fillId="0" borderId="0" xfId="0" applyNumberFormat="1" applyFont="1"/>
    <xf numFmtId="49" fontId="0" fillId="0" borderId="0" xfId="0" applyNumberFormat="1"/>
    <xf numFmtId="49" fontId="9" fillId="0" borderId="9" xfId="0" applyNumberFormat="1" applyFont="1" applyBorder="1" applyAlignment="1">
      <alignment horizontal="center" vertical="center"/>
    </xf>
    <xf numFmtId="14" fontId="8" fillId="0" borderId="9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D05E223-5EEE-4CB4-9262-51C688FDF560}"/>
            </a:ext>
          </a:extLst>
        </xdr:cNvPr>
        <xdr:cNvCxnSpPr/>
      </xdr:nvCxnSpPr>
      <xdr:spPr>
        <a:xfrm>
          <a:off x="733425" y="419100"/>
          <a:ext cx="1362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2</xdr:row>
      <xdr:rowOff>0</xdr:rowOff>
    </xdr:from>
    <xdr:to>
      <xdr:col>9</xdr:col>
      <xdr:colOff>495300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4E1D6C7-AB1A-4A56-A68D-78C41C196345}"/>
            </a:ext>
          </a:extLst>
        </xdr:cNvPr>
        <xdr:cNvCxnSpPr/>
      </xdr:nvCxnSpPr>
      <xdr:spPr>
        <a:xfrm flipV="1">
          <a:off x="4972050" y="419100"/>
          <a:ext cx="16954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4F50025-57A2-4AA9-B711-FDB8153DB404}"/>
            </a:ext>
          </a:extLst>
        </xdr:cNvPr>
        <xdr:cNvCxnSpPr/>
      </xdr:nvCxnSpPr>
      <xdr:spPr>
        <a:xfrm>
          <a:off x="733425" y="41910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0</xdr:rowOff>
    </xdr:from>
    <xdr:to>
      <xdr:col>10</xdr:col>
      <xdr:colOff>238125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04257DE-B452-4634-A85C-8CBBBCAB8095}"/>
            </a:ext>
          </a:extLst>
        </xdr:cNvPr>
        <xdr:cNvCxnSpPr/>
      </xdr:nvCxnSpPr>
      <xdr:spPr>
        <a:xfrm>
          <a:off x="4438650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2288935-A5E0-469E-86C2-D26DD3DC1BD7}"/>
            </a:ext>
          </a:extLst>
        </xdr:cNvPr>
        <xdr:cNvCxnSpPr/>
      </xdr:nvCxnSpPr>
      <xdr:spPr>
        <a:xfrm>
          <a:off x="733425" y="419100"/>
          <a:ext cx="1657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E1E1720-6165-46D1-9398-01E90F293011}"/>
            </a:ext>
          </a:extLst>
        </xdr:cNvPr>
        <xdr:cNvCxnSpPr/>
      </xdr:nvCxnSpPr>
      <xdr:spPr>
        <a:xfrm>
          <a:off x="4572000" y="419100"/>
          <a:ext cx="1628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7B03008-E448-4E36-8D06-1EA5D5D80614}"/>
            </a:ext>
          </a:extLst>
        </xdr:cNvPr>
        <xdr:cNvCxnSpPr/>
      </xdr:nvCxnSpPr>
      <xdr:spPr>
        <a:xfrm>
          <a:off x="73342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BBC951E-1C5A-42FD-B703-3488318F60C9}"/>
            </a:ext>
          </a:extLst>
        </xdr:cNvPr>
        <xdr:cNvCxnSpPr/>
      </xdr:nvCxnSpPr>
      <xdr:spPr>
        <a:xfrm>
          <a:off x="4572000" y="419100"/>
          <a:ext cx="1628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831B7B1-7F37-43F7-954E-118194979818}"/>
            </a:ext>
          </a:extLst>
        </xdr:cNvPr>
        <xdr:cNvCxnSpPr/>
      </xdr:nvCxnSpPr>
      <xdr:spPr>
        <a:xfrm>
          <a:off x="73342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37E970A-3CCC-4471-BB1A-69842CD6428F}"/>
            </a:ext>
          </a:extLst>
        </xdr:cNvPr>
        <xdr:cNvCxnSpPr/>
      </xdr:nvCxnSpPr>
      <xdr:spPr>
        <a:xfrm>
          <a:off x="4572000" y="419100"/>
          <a:ext cx="16287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E24EC19-6ACA-4596-A8D2-C3750D803BAB}"/>
            </a:ext>
          </a:extLst>
        </xdr:cNvPr>
        <xdr:cNvCxnSpPr/>
      </xdr:nvCxnSpPr>
      <xdr:spPr>
        <a:xfrm>
          <a:off x="733425" y="419100"/>
          <a:ext cx="14859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B0F53A6-B1EF-47AB-9A7F-07C34E09AF5C}"/>
            </a:ext>
          </a:extLst>
        </xdr:cNvPr>
        <xdr:cNvCxnSpPr/>
      </xdr:nvCxnSpPr>
      <xdr:spPr>
        <a:xfrm>
          <a:off x="4343400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FBA2A37-7C76-4BF7-BB33-54BB1AC4B01D}"/>
            </a:ext>
          </a:extLst>
        </xdr:cNvPr>
        <xdr:cNvCxnSpPr/>
      </xdr:nvCxnSpPr>
      <xdr:spPr>
        <a:xfrm>
          <a:off x="733425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12EEBB7-F976-4C64-8F6E-192D35FC2B7C}"/>
            </a:ext>
          </a:extLst>
        </xdr:cNvPr>
        <xdr:cNvCxnSpPr/>
      </xdr:nvCxnSpPr>
      <xdr:spPr>
        <a:xfrm>
          <a:off x="4572000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2EF58E3-F1D2-4589-AC3D-49E4D076334F}"/>
            </a:ext>
          </a:extLst>
        </xdr:cNvPr>
        <xdr:cNvCxnSpPr/>
      </xdr:nvCxnSpPr>
      <xdr:spPr>
        <a:xfrm>
          <a:off x="771525" y="419100"/>
          <a:ext cx="2057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2</xdr:row>
      <xdr:rowOff>0</xdr:rowOff>
    </xdr:from>
    <xdr:to>
      <xdr:col>10</xdr:col>
      <xdr:colOff>314325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F12AB5E-3D32-45CA-8334-30BCF21C64D4}"/>
            </a:ext>
          </a:extLst>
        </xdr:cNvPr>
        <xdr:cNvCxnSpPr/>
      </xdr:nvCxnSpPr>
      <xdr:spPr>
        <a:xfrm>
          <a:off x="4953000" y="419100"/>
          <a:ext cx="1724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2</xdr:row>
      <xdr:rowOff>0</xdr:rowOff>
    </xdr:from>
    <xdr:to>
      <xdr:col>3</xdr:col>
      <xdr:colOff>161925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20A3CB-4B98-46FA-9EA5-36EE0CF7E216}"/>
            </a:ext>
          </a:extLst>
        </xdr:cNvPr>
        <xdr:cNvCxnSpPr/>
      </xdr:nvCxnSpPr>
      <xdr:spPr>
        <a:xfrm>
          <a:off x="1295400" y="38100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581025</xdr:colOff>
      <xdr:row>2</xdr:row>
      <xdr:rowOff>9525</xdr:rowOff>
    </xdr:from>
    <xdr:to>
      <xdr:col>12</xdr:col>
      <xdr:colOff>219075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97FB186-FE5A-4EA0-B03A-DFA3D29E9D4D}"/>
            </a:ext>
          </a:extLst>
        </xdr:cNvPr>
        <xdr:cNvCxnSpPr/>
      </xdr:nvCxnSpPr>
      <xdr:spPr>
        <a:xfrm>
          <a:off x="6057900" y="3905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7D7ED-9D13-40B8-B193-DB05B877A77A}">
  <dimension ref="A1:K67"/>
  <sheetViews>
    <sheetView tabSelected="1" topLeftCell="A8" workbookViewId="0">
      <selection activeCell="N19" sqref="N19"/>
    </sheetView>
  </sheetViews>
  <sheetFormatPr defaultRowHeight="14.25" x14ac:dyDescent="0.2"/>
  <cols>
    <col min="1" max="1" width="4.75" style="9" bestFit="1" customWidth="1"/>
    <col min="2" max="2" width="9" style="9"/>
    <col min="3" max="3" width="20.5" bestFit="1" customWidth="1"/>
    <col min="4" max="4" width="11.375" customWidth="1"/>
    <col min="5" max="8" width="9" style="9"/>
    <col min="10" max="10" width="9" style="9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385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1.25" customHeight="1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30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s="3" customFormat="1" ht="15" x14ac:dyDescent="0.25">
      <c r="A13" s="12">
        <v>1</v>
      </c>
      <c r="B13" s="12">
        <v>20020954</v>
      </c>
      <c r="C13" s="11" t="s">
        <v>27</v>
      </c>
      <c r="D13" s="11" t="s">
        <v>331</v>
      </c>
      <c r="E13" s="12"/>
      <c r="F13" s="12"/>
      <c r="G13" s="12"/>
      <c r="H13" s="12"/>
      <c r="I13" s="11" t="s">
        <v>21</v>
      </c>
      <c r="J13" s="12"/>
      <c r="K13" s="11" t="s">
        <v>21</v>
      </c>
    </row>
    <row r="14" spans="1:11" s="3" customFormat="1" ht="15" x14ac:dyDescent="0.25">
      <c r="A14" s="12">
        <v>2</v>
      </c>
      <c r="B14" s="12">
        <v>20020956</v>
      </c>
      <c r="C14" s="11" t="s">
        <v>28</v>
      </c>
      <c r="D14" s="11" t="s">
        <v>333</v>
      </c>
      <c r="E14" s="12">
        <v>80</v>
      </c>
      <c r="F14" s="12">
        <v>80</v>
      </c>
      <c r="G14" s="12">
        <v>80</v>
      </c>
      <c r="H14" s="12">
        <v>80</v>
      </c>
      <c r="I14" s="11" t="s">
        <v>17</v>
      </c>
      <c r="J14" s="12">
        <v>80</v>
      </c>
      <c r="K14" s="11" t="s">
        <v>17</v>
      </c>
    </row>
    <row r="15" spans="1:11" s="3" customFormat="1" ht="15" x14ac:dyDescent="0.25">
      <c r="A15" s="12">
        <v>3</v>
      </c>
      <c r="B15" s="12">
        <v>20020958</v>
      </c>
      <c r="C15" s="11" t="s">
        <v>29</v>
      </c>
      <c r="D15" s="11" t="s">
        <v>334</v>
      </c>
      <c r="E15" s="12">
        <v>80</v>
      </c>
      <c r="F15" s="12">
        <v>80</v>
      </c>
      <c r="G15" s="12">
        <v>80</v>
      </c>
      <c r="H15" s="12">
        <v>80</v>
      </c>
      <c r="I15" s="11" t="s">
        <v>17</v>
      </c>
      <c r="J15" s="12">
        <v>80</v>
      </c>
      <c r="K15" s="11" t="s">
        <v>17</v>
      </c>
    </row>
    <row r="16" spans="1:11" s="3" customFormat="1" ht="15" x14ac:dyDescent="0.25">
      <c r="A16" s="12">
        <v>4</v>
      </c>
      <c r="B16" s="12">
        <v>20020962</v>
      </c>
      <c r="C16" s="11" t="s">
        <v>30</v>
      </c>
      <c r="D16" s="11" t="s">
        <v>335</v>
      </c>
      <c r="E16" s="12">
        <v>90</v>
      </c>
      <c r="F16" s="12">
        <v>90</v>
      </c>
      <c r="G16" s="12">
        <v>90</v>
      </c>
      <c r="H16" s="12">
        <v>90</v>
      </c>
      <c r="I16" s="11" t="s">
        <v>16</v>
      </c>
      <c r="J16" s="12">
        <v>90</v>
      </c>
      <c r="K16" s="11" t="s">
        <v>16</v>
      </c>
    </row>
    <row r="17" spans="1:11" s="3" customFormat="1" ht="15" x14ac:dyDescent="0.25">
      <c r="A17" s="12">
        <v>5</v>
      </c>
      <c r="B17" s="12">
        <v>20020964</v>
      </c>
      <c r="C17" s="11" t="s">
        <v>31</v>
      </c>
      <c r="D17" s="11" t="s">
        <v>336</v>
      </c>
      <c r="E17" s="12">
        <v>90</v>
      </c>
      <c r="F17" s="12">
        <v>90</v>
      </c>
      <c r="G17" s="12">
        <v>90</v>
      </c>
      <c r="H17" s="12">
        <v>90</v>
      </c>
      <c r="I17" s="11" t="s">
        <v>16</v>
      </c>
      <c r="J17" s="12">
        <v>90</v>
      </c>
      <c r="K17" s="11" t="s">
        <v>16</v>
      </c>
    </row>
    <row r="18" spans="1:11" s="3" customFormat="1" ht="15" x14ac:dyDescent="0.25">
      <c r="A18" s="12">
        <v>6</v>
      </c>
      <c r="B18" s="12">
        <v>20020966</v>
      </c>
      <c r="C18" s="11" t="s">
        <v>32</v>
      </c>
      <c r="D18" s="11" t="s">
        <v>337</v>
      </c>
      <c r="E18" s="12">
        <v>70</v>
      </c>
      <c r="F18" s="12">
        <v>70</v>
      </c>
      <c r="G18" s="12">
        <v>70</v>
      </c>
      <c r="H18" s="12">
        <v>70</v>
      </c>
      <c r="I18" s="11" t="s">
        <v>22</v>
      </c>
      <c r="J18" s="12">
        <v>70</v>
      </c>
      <c r="K18" s="11" t="s">
        <v>22</v>
      </c>
    </row>
    <row r="19" spans="1:11" s="3" customFormat="1" ht="15" x14ac:dyDescent="0.25">
      <c r="A19" s="12">
        <v>7</v>
      </c>
      <c r="B19" s="12">
        <v>20020968</v>
      </c>
      <c r="C19" s="11" t="s">
        <v>33</v>
      </c>
      <c r="D19" s="11" t="s">
        <v>338</v>
      </c>
      <c r="E19" s="12">
        <v>92</v>
      </c>
      <c r="F19" s="12">
        <v>92</v>
      </c>
      <c r="G19" s="12">
        <v>92</v>
      </c>
      <c r="H19" s="12">
        <v>92</v>
      </c>
      <c r="I19" s="11" t="s">
        <v>16</v>
      </c>
      <c r="J19" s="12">
        <v>92</v>
      </c>
      <c r="K19" s="11" t="s">
        <v>16</v>
      </c>
    </row>
    <row r="20" spans="1:11" s="3" customFormat="1" ht="15" x14ac:dyDescent="0.25">
      <c r="A20" s="12">
        <v>8</v>
      </c>
      <c r="B20" s="12">
        <v>20020970</v>
      </c>
      <c r="C20" s="11" t="s">
        <v>34</v>
      </c>
      <c r="D20" s="11" t="s">
        <v>339</v>
      </c>
      <c r="E20" s="12">
        <v>90</v>
      </c>
      <c r="F20" s="12">
        <v>90</v>
      </c>
      <c r="G20" s="12">
        <v>90</v>
      </c>
      <c r="H20" s="12">
        <v>90</v>
      </c>
      <c r="I20" s="11" t="s">
        <v>16</v>
      </c>
      <c r="J20" s="12">
        <v>90</v>
      </c>
      <c r="K20" s="11" t="s">
        <v>16</v>
      </c>
    </row>
    <row r="21" spans="1:11" s="3" customFormat="1" ht="15" x14ac:dyDescent="0.25">
      <c r="A21" s="12">
        <v>9</v>
      </c>
      <c r="B21" s="12">
        <v>20020972</v>
      </c>
      <c r="C21" s="11" t="s">
        <v>35</v>
      </c>
      <c r="D21" s="11" t="s">
        <v>340</v>
      </c>
      <c r="E21" s="12"/>
      <c r="F21" s="12"/>
      <c r="G21" s="12"/>
      <c r="H21" s="12"/>
      <c r="I21" s="11" t="s">
        <v>21</v>
      </c>
      <c r="J21" s="12"/>
      <c r="K21" s="11" t="s">
        <v>21</v>
      </c>
    </row>
    <row r="22" spans="1:11" s="3" customFormat="1" ht="15" x14ac:dyDescent="0.25">
      <c r="A22" s="12">
        <v>10</v>
      </c>
      <c r="B22" s="12">
        <v>20020974</v>
      </c>
      <c r="C22" s="11" t="s">
        <v>37</v>
      </c>
      <c r="D22" s="11" t="s">
        <v>341</v>
      </c>
      <c r="E22" s="12">
        <v>90</v>
      </c>
      <c r="F22" s="12">
        <v>90</v>
      </c>
      <c r="G22" s="12">
        <v>90</v>
      </c>
      <c r="H22" s="12">
        <v>90</v>
      </c>
      <c r="I22" s="11" t="s">
        <v>16</v>
      </c>
      <c r="J22" s="12">
        <v>90</v>
      </c>
      <c r="K22" s="11" t="s">
        <v>16</v>
      </c>
    </row>
    <row r="23" spans="1:11" s="3" customFormat="1" ht="15" x14ac:dyDescent="0.25">
      <c r="A23" s="12">
        <v>11</v>
      </c>
      <c r="B23" s="12">
        <v>20020976</v>
      </c>
      <c r="C23" s="11" t="s">
        <v>38</v>
      </c>
      <c r="D23" s="11" t="s">
        <v>342</v>
      </c>
      <c r="E23" s="12"/>
      <c r="F23" s="12"/>
      <c r="G23" s="12"/>
      <c r="H23" s="12"/>
      <c r="I23" s="11" t="s">
        <v>21</v>
      </c>
      <c r="J23" s="12"/>
      <c r="K23" s="11" t="s">
        <v>21</v>
      </c>
    </row>
    <row r="24" spans="1:11" s="3" customFormat="1" ht="15" x14ac:dyDescent="0.25">
      <c r="A24" s="12">
        <v>12</v>
      </c>
      <c r="B24" s="12">
        <v>20020978</v>
      </c>
      <c r="C24" s="11" t="s">
        <v>39</v>
      </c>
      <c r="D24" s="11" t="s">
        <v>343</v>
      </c>
      <c r="E24" s="12">
        <v>70</v>
      </c>
      <c r="F24" s="12">
        <v>70</v>
      </c>
      <c r="G24" s="12">
        <v>70</v>
      </c>
      <c r="H24" s="12">
        <v>70</v>
      </c>
      <c r="I24" s="11" t="s">
        <v>22</v>
      </c>
      <c r="J24" s="12">
        <v>70</v>
      </c>
      <c r="K24" s="11" t="s">
        <v>22</v>
      </c>
    </row>
    <row r="25" spans="1:11" s="3" customFormat="1" ht="15" x14ac:dyDescent="0.25">
      <c r="A25" s="12">
        <v>13</v>
      </c>
      <c r="B25" s="12">
        <v>20020980</v>
      </c>
      <c r="C25" s="11" t="s">
        <v>40</v>
      </c>
      <c r="D25" s="11" t="s">
        <v>344</v>
      </c>
      <c r="E25" s="12">
        <v>68</v>
      </c>
      <c r="F25" s="12">
        <v>68</v>
      </c>
      <c r="G25" s="12">
        <v>68</v>
      </c>
      <c r="H25" s="12">
        <v>68</v>
      </c>
      <c r="I25" s="11" t="s">
        <v>22</v>
      </c>
      <c r="J25" s="12">
        <v>68</v>
      </c>
      <c r="K25" s="11" t="s">
        <v>22</v>
      </c>
    </row>
    <row r="26" spans="1:11" s="3" customFormat="1" ht="15" x14ac:dyDescent="0.25">
      <c r="A26" s="12">
        <v>14</v>
      </c>
      <c r="B26" s="12">
        <v>20020982</v>
      </c>
      <c r="C26" s="11" t="s">
        <v>41</v>
      </c>
      <c r="D26" s="11" t="s">
        <v>345</v>
      </c>
      <c r="E26" s="12">
        <v>70</v>
      </c>
      <c r="F26" s="12">
        <v>70</v>
      </c>
      <c r="G26" s="12">
        <v>70</v>
      </c>
      <c r="H26" s="12">
        <v>70</v>
      </c>
      <c r="I26" s="11" t="s">
        <v>22</v>
      </c>
      <c r="J26" s="12">
        <v>70</v>
      </c>
      <c r="K26" s="11" t="s">
        <v>22</v>
      </c>
    </row>
    <row r="27" spans="1:11" s="3" customFormat="1" ht="15" x14ac:dyDescent="0.25">
      <c r="A27" s="12">
        <v>15</v>
      </c>
      <c r="B27" s="12">
        <v>20020984</v>
      </c>
      <c r="C27" s="11" t="s">
        <v>42</v>
      </c>
      <c r="D27" s="11" t="s">
        <v>346</v>
      </c>
      <c r="E27" s="12">
        <v>75</v>
      </c>
      <c r="F27" s="12">
        <v>75</v>
      </c>
      <c r="G27" s="12">
        <v>75</v>
      </c>
      <c r="H27" s="12">
        <v>75</v>
      </c>
      <c r="I27" s="11" t="s">
        <v>22</v>
      </c>
      <c r="J27" s="12">
        <v>75</v>
      </c>
      <c r="K27" s="11" t="s">
        <v>22</v>
      </c>
    </row>
    <row r="28" spans="1:11" s="3" customFormat="1" ht="15" x14ac:dyDescent="0.25">
      <c r="A28" s="12">
        <v>16</v>
      </c>
      <c r="B28" s="12">
        <v>20020986</v>
      </c>
      <c r="C28" s="11" t="s">
        <v>43</v>
      </c>
      <c r="D28" s="11" t="s">
        <v>347</v>
      </c>
      <c r="E28" s="12">
        <v>80</v>
      </c>
      <c r="F28" s="12">
        <v>80</v>
      </c>
      <c r="G28" s="12">
        <v>80</v>
      </c>
      <c r="H28" s="12">
        <v>80</v>
      </c>
      <c r="I28" s="11" t="s">
        <v>17</v>
      </c>
      <c r="J28" s="12">
        <v>80</v>
      </c>
      <c r="K28" s="11" t="s">
        <v>17</v>
      </c>
    </row>
    <row r="29" spans="1:11" s="3" customFormat="1" ht="15" x14ac:dyDescent="0.25">
      <c r="A29" s="12">
        <v>17</v>
      </c>
      <c r="B29" s="12">
        <v>20020990</v>
      </c>
      <c r="C29" s="11" t="s">
        <v>44</v>
      </c>
      <c r="D29" s="11" t="s">
        <v>348</v>
      </c>
      <c r="E29" s="12">
        <v>90</v>
      </c>
      <c r="F29" s="12">
        <v>90</v>
      </c>
      <c r="G29" s="12">
        <v>90</v>
      </c>
      <c r="H29" s="12">
        <v>90</v>
      </c>
      <c r="I29" s="11" t="s">
        <v>16</v>
      </c>
      <c r="J29" s="12">
        <v>90</v>
      </c>
      <c r="K29" s="11" t="s">
        <v>16</v>
      </c>
    </row>
    <row r="30" spans="1:11" s="3" customFormat="1" ht="15" x14ac:dyDescent="0.25">
      <c r="A30" s="12">
        <v>18</v>
      </c>
      <c r="B30" s="12">
        <v>20020992</v>
      </c>
      <c r="C30" s="11" t="s">
        <v>45</v>
      </c>
      <c r="D30" s="11" t="s">
        <v>349</v>
      </c>
      <c r="E30" s="12">
        <v>90</v>
      </c>
      <c r="F30" s="12">
        <v>90</v>
      </c>
      <c r="G30" s="12">
        <v>90</v>
      </c>
      <c r="H30" s="12">
        <v>90</v>
      </c>
      <c r="I30" s="11" t="s">
        <v>16</v>
      </c>
      <c r="J30" s="12">
        <v>90</v>
      </c>
      <c r="K30" s="11" t="s">
        <v>16</v>
      </c>
    </row>
    <row r="31" spans="1:11" s="3" customFormat="1" ht="15" x14ac:dyDescent="0.25">
      <c r="A31" s="12">
        <v>19</v>
      </c>
      <c r="B31" s="12">
        <v>20020994</v>
      </c>
      <c r="C31" s="11" t="s">
        <v>23</v>
      </c>
      <c r="D31" s="11" t="s">
        <v>350</v>
      </c>
      <c r="E31" s="12">
        <v>70</v>
      </c>
      <c r="F31" s="12">
        <v>70</v>
      </c>
      <c r="G31" s="12">
        <v>70</v>
      </c>
      <c r="H31" s="12">
        <v>70</v>
      </c>
      <c r="I31" s="11" t="s">
        <v>22</v>
      </c>
      <c r="J31" s="12">
        <v>70</v>
      </c>
      <c r="K31" s="11" t="s">
        <v>22</v>
      </c>
    </row>
    <row r="32" spans="1:11" s="3" customFormat="1" ht="15" x14ac:dyDescent="0.25">
      <c r="A32" s="12">
        <v>20</v>
      </c>
      <c r="B32" s="12">
        <v>20020996</v>
      </c>
      <c r="C32" s="11" t="s">
        <v>46</v>
      </c>
      <c r="D32" s="11" t="s">
        <v>351</v>
      </c>
      <c r="E32" s="12">
        <v>90</v>
      </c>
      <c r="F32" s="12">
        <v>80</v>
      </c>
      <c r="G32" s="12">
        <v>80</v>
      </c>
      <c r="H32" s="12">
        <v>80</v>
      </c>
      <c r="I32" s="11" t="s">
        <v>17</v>
      </c>
      <c r="J32" s="12">
        <v>80</v>
      </c>
      <c r="K32" s="11" t="s">
        <v>17</v>
      </c>
    </row>
    <row r="33" spans="1:11" s="3" customFormat="1" ht="15" x14ac:dyDescent="0.25">
      <c r="A33" s="12">
        <v>21</v>
      </c>
      <c r="B33" s="12">
        <v>20020998</v>
      </c>
      <c r="C33" s="11" t="s">
        <v>47</v>
      </c>
      <c r="D33" s="11" t="s">
        <v>352</v>
      </c>
      <c r="E33" s="12">
        <v>82</v>
      </c>
      <c r="F33" s="12">
        <v>82</v>
      </c>
      <c r="G33" s="12">
        <v>82</v>
      </c>
      <c r="H33" s="12">
        <v>82</v>
      </c>
      <c r="I33" s="11" t="s">
        <v>17</v>
      </c>
      <c r="J33" s="12">
        <v>82</v>
      </c>
      <c r="K33" s="11" t="s">
        <v>17</v>
      </c>
    </row>
    <row r="34" spans="1:11" s="3" customFormat="1" ht="15" x14ac:dyDescent="0.25">
      <c r="A34" s="12">
        <v>22</v>
      </c>
      <c r="B34" s="12">
        <v>20021000</v>
      </c>
      <c r="C34" s="11" t="s">
        <v>48</v>
      </c>
      <c r="D34" s="11" t="s">
        <v>353</v>
      </c>
      <c r="E34" s="12">
        <v>90</v>
      </c>
      <c r="F34" s="12">
        <v>90</v>
      </c>
      <c r="G34" s="12">
        <v>90</v>
      </c>
      <c r="H34" s="12">
        <v>90</v>
      </c>
      <c r="I34" s="11" t="s">
        <v>16</v>
      </c>
      <c r="J34" s="12">
        <v>90</v>
      </c>
      <c r="K34" s="11" t="s">
        <v>16</v>
      </c>
    </row>
    <row r="35" spans="1:11" s="3" customFormat="1" ht="15" x14ac:dyDescent="0.25">
      <c r="A35" s="12">
        <v>23</v>
      </c>
      <c r="B35" s="12">
        <v>20021002</v>
      </c>
      <c r="C35" s="11" t="s">
        <v>49</v>
      </c>
      <c r="D35" s="11" t="s">
        <v>354</v>
      </c>
      <c r="E35" s="12">
        <v>90</v>
      </c>
      <c r="F35" s="12">
        <v>90</v>
      </c>
      <c r="G35" s="12">
        <v>90</v>
      </c>
      <c r="H35" s="12">
        <v>90</v>
      </c>
      <c r="I35" s="11" t="s">
        <v>16</v>
      </c>
      <c r="J35" s="12">
        <v>90</v>
      </c>
      <c r="K35" s="11" t="s">
        <v>16</v>
      </c>
    </row>
    <row r="36" spans="1:11" s="3" customFormat="1" ht="15" x14ac:dyDescent="0.25">
      <c r="A36" s="12">
        <v>24</v>
      </c>
      <c r="B36" s="12">
        <v>20021004</v>
      </c>
      <c r="C36" s="11" t="s">
        <v>50</v>
      </c>
      <c r="D36" s="11" t="s">
        <v>355</v>
      </c>
      <c r="E36" s="12">
        <v>70</v>
      </c>
      <c r="F36" s="12">
        <v>70</v>
      </c>
      <c r="G36" s="12">
        <v>70</v>
      </c>
      <c r="H36" s="12">
        <v>70</v>
      </c>
      <c r="I36" s="11" t="s">
        <v>22</v>
      </c>
      <c r="J36" s="12">
        <v>70</v>
      </c>
      <c r="K36" s="11" t="s">
        <v>22</v>
      </c>
    </row>
    <row r="37" spans="1:11" s="3" customFormat="1" ht="15" x14ac:dyDescent="0.25">
      <c r="A37" s="12">
        <v>25</v>
      </c>
      <c r="B37" s="12">
        <v>20021006</v>
      </c>
      <c r="C37" s="11" t="s">
        <v>51</v>
      </c>
      <c r="D37" s="11" t="s">
        <v>356</v>
      </c>
      <c r="E37" s="12">
        <v>80</v>
      </c>
      <c r="F37" s="12">
        <v>80</v>
      </c>
      <c r="G37" s="12">
        <v>80</v>
      </c>
      <c r="H37" s="12">
        <v>80</v>
      </c>
      <c r="I37" s="11" t="s">
        <v>17</v>
      </c>
      <c r="J37" s="12">
        <v>80</v>
      </c>
      <c r="K37" s="11" t="s">
        <v>17</v>
      </c>
    </row>
    <row r="38" spans="1:11" s="3" customFormat="1" ht="15" x14ac:dyDescent="0.25">
      <c r="A38" s="12">
        <v>26</v>
      </c>
      <c r="B38" s="12">
        <v>20021008</v>
      </c>
      <c r="C38" s="11" t="s">
        <v>52</v>
      </c>
      <c r="D38" s="11" t="s">
        <v>357</v>
      </c>
      <c r="E38" s="12">
        <v>70</v>
      </c>
      <c r="F38" s="12">
        <v>70</v>
      </c>
      <c r="G38" s="12">
        <v>70</v>
      </c>
      <c r="H38" s="12">
        <v>70</v>
      </c>
      <c r="I38" s="11" t="s">
        <v>22</v>
      </c>
      <c r="J38" s="12">
        <v>70</v>
      </c>
      <c r="K38" s="11" t="s">
        <v>22</v>
      </c>
    </row>
    <row r="39" spans="1:11" s="3" customFormat="1" ht="15" x14ac:dyDescent="0.25">
      <c r="A39" s="12">
        <v>27</v>
      </c>
      <c r="B39" s="12">
        <v>20021010</v>
      </c>
      <c r="C39" s="11" t="s">
        <v>53</v>
      </c>
      <c r="D39" s="11" t="s">
        <v>358</v>
      </c>
      <c r="E39" s="12"/>
      <c r="F39" s="12"/>
      <c r="G39" s="12"/>
      <c r="H39" s="12"/>
      <c r="I39" s="11" t="s">
        <v>21</v>
      </c>
      <c r="J39" s="12"/>
      <c r="K39" s="11" t="s">
        <v>21</v>
      </c>
    </row>
    <row r="40" spans="1:11" s="3" customFormat="1" ht="15" x14ac:dyDescent="0.25">
      <c r="A40" s="12">
        <v>28</v>
      </c>
      <c r="B40" s="12">
        <v>20021012</v>
      </c>
      <c r="C40" s="11" t="s">
        <v>54</v>
      </c>
      <c r="D40" s="11" t="s">
        <v>359</v>
      </c>
      <c r="E40" s="12"/>
      <c r="F40" s="12"/>
      <c r="G40" s="12"/>
      <c r="H40" s="12"/>
      <c r="I40" s="11" t="s">
        <v>21</v>
      </c>
      <c r="J40" s="12"/>
      <c r="K40" s="11" t="s">
        <v>21</v>
      </c>
    </row>
    <row r="41" spans="1:11" s="3" customFormat="1" ht="15" x14ac:dyDescent="0.25">
      <c r="A41" s="12">
        <v>29</v>
      </c>
      <c r="B41" s="12">
        <v>20021014</v>
      </c>
      <c r="C41" s="11" t="s">
        <v>55</v>
      </c>
      <c r="D41" s="11" t="s">
        <v>360</v>
      </c>
      <c r="E41" s="12">
        <v>70</v>
      </c>
      <c r="F41" s="12">
        <v>70</v>
      </c>
      <c r="G41" s="12">
        <v>70</v>
      </c>
      <c r="H41" s="12">
        <v>70</v>
      </c>
      <c r="I41" s="11" t="s">
        <v>22</v>
      </c>
      <c r="J41" s="12">
        <v>70</v>
      </c>
      <c r="K41" s="11" t="s">
        <v>22</v>
      </c>
    </row>
    <row r="42" spans="1:11" s="3" customFormat="1" ht="15" x14ac:dyDescent="0.25">
      <c r="A42" s="12">
        <v>30</v>
      </c>
      <c r="B42" s="12">
        <v>20021016</v>
      </c>
      <c r="C42" s="11" t="s">
        <v>56</v>
      </c>
      <c r="D42" s="11" t="s">
        <v>361</v>
      </c>
      <c r="E42" s="12">
        <v>70</v>
      </c>
      <c r="F42" s="12">
        <v>70</v>
      </c>
      <c r="G42" s="12">
        <v>70</v>
      </c>
      <c r="H42" s="12">
        <v>70</v>
      </c>
      <c r="I42" s="11" t="s">
        <v>22</v>
      </c>
      <c r="J42" s="12">
        <v>70</v>
      </c>
      <c r="K42" s="11" t="s">
        <v>22</v>
      </c>
    </row>
    <row r="43" spans="1:11" s="3" customFormat="1" ht="15" x14ac:dyDescent="0.25">
      <c r="A43" s="12">
        <v>31</v>
      </c>
      <c r="B43" s="12">
        <v>20021020</v>
      </c>
      <c r="C43" s="11" t="s">
        <v>57</v>
      </c>
      <c r="D43" s="11" t="s">
        <v>362</v>
      </c>
      <c r="E43" s="12">
        <v>80</v>
      </c>
      <c r="F43" s="12">
        <v>80</v>
      </c>
      <c r="G43" s="12">
        <v>80</v>
      </c>
      <c r="H43" s="12">
        <v>80</v>
      </c>
      <c r="I43" s="11" t="s">
        <v>17</v>
      </c>
      <c r="J43" s="12">
        <v>80</v>
      </c>
      <c r="K43" s="11" t="s">
        <v>17</v>
      </c>
    </row>
    <row r="44" spans="1:11" s="3" customFormat="1" ht="15" x14ac:dyDescent="0.25">
      <c r="A44" s="12">
        <v>32</v>
      </c>
      <c r="B44" s="12">
        <v>20021022</v>
      </c>
      <c r="C44" s="11" t="s">
        <v>58</v>
      </c>
      <c r="D44" s="11" t="s">
        <v>363</v>
      </c>
      <c r="E44" s="12">
        <v>92</v>
      </c>
      <c r="F44" s="12">
        <v>92</v>
      </c>
      <c r="G44" s="12">
        <v>92</v>
      </c>
      <c r="H44" s="12">
        <v>92</v>
      </c>
      <c r="I44" s="11" t="s">
        <v>16</v>
      </c>
      <c r="J44" s="12">
        <v>92</v>
      </c>
      <c r="K44" s="11" t="s">
        <v>16</v>
      </c>
    </row>
    <row r="45" spans="1:11" s="3" customFormat="1" ht="15" x14ac:dyDescent="0.25">
      <c r="A45" s="12">
        <v>33</v>
      </c>
      <c r="B45" s="12">
        <v>20021026</v>
      </c>
      <c r="C45" s="11" t="s">
        <v>59</v>
      </c>
      <c r="D45" s="11" t="s">
        <v>364</v>
      </c>
      <c r="E45" s="12">
        <v>82</v>
      </c>
      <c r="F45" s="12">
        <v>80</v>
      </c>
      <c r="G45" s="12">
        <v>80</v>
      </c>
      <c r="H45" s="12">
        <v>80</v>
      </c>
      <c r="I45" s="11" t="s">
        <v>17</v>
      </c>
      <c r="J45" s="12">
        <v>80</v>
      </c>
      <c r="K45" s="11" t="s">
        <v>17</v>
      </c>
    </row>
    <row r="46" spans="1:11" s="3" customFormat="1" ht="15" x14ac:dyDescent="0.25">
      <c r="A46" s="12">
        <v>34</v>
      </c>
      <c r="B46" s="12">
        <v>20021028</v>
      </c>
      <c r="C46" s="11" t="s">
        <v>60</v>
      </c>
      <c r="D46" s="11" t="s">
        <v>365</v>
      </c>
      <c r="E46" s="12">
        <v>70</v>
      </c>
      <c r="F46" s="12">
        <v>70</v>
      </c>
      <c r="G46" s="12">
        <v>70</v>
      </c>
      <c r="H46" s="12">
        <v>70</v>
      </c>
      <c r="I46" s="11" t="s">
        <v>22</v>
      </c>
      <c r="J46" s="12">
        <v>70</v>
      </c>
      <c r="K46" s="11" t="s">
        <v>22</v>
      </c>
    </row>
    <row r="47" spans="1:11" s="3" customFormat="1" ht="15" x14ac:dyDescent="0.25">
      <c r="A47" s="12">
        <v>35</v>
      </c>
      <c r="B47" s="12">
        <v>20021032</v>
      </c>
      <c r="C47" s="11" t="s">
        <v>61</v>
      </c>
      <c r="D47" s="11" t="s">
        <v>366</v>
      </c>
      <c r="E47" s="12">
        <v>92</v>
      </c>
      <c r="F47" s="12">
        <v>92</v>
      </c>
      <c r="G47" s="12">
        <v>92</v>
      </c>
      <c r="H47" s="12">
        <v>92</v>
      </c>
      <c r="I47" s="11" t="s">
        <v>16</v>
      </c>
      <c r="J47" s="12">
        <v>92</v>
      </c>
      <c r="K47" s="11" t="s">
        <v>16</v>
      </c>
    </row>
    <row r="48" spans="1:11" s="3" customFormat="1" ht="15" x14ac:dyDescent="0.25">
      <c r="A48" s="12">
        <v>36</v>
      </c>
      <c r="B48" s="12">
        <v>20021034</v>
      </c>
      <c r="C48" s="11" t="s">
        <v>62</v>
      </c>
      <c r="D48" s="11" t="s">
        <v>367</v>
      </c>
      <c r="E48" s="12">
        <v>80</v>
      </c>
      <c r="F48" s="12">
        <v>80</v>
      </c>
      <c r="G48" s="12">
        <v>80</v>
      </c>
      <c r="H48" s="12">
        <v>80</v>
      </c>
      <c r="I48" s="11" t="s">
        <v>17</v>
      </c>
      <c r="J48" s="12">
        <v>80</v>
      </c>
      <c r="K48" s="11" t="s">
        <v>17</v>
      </c>
    </row>
    <row r="49" spans="1:11" s="3" customFormat="1" ht="15" x14ac:dyDescent="0.25">
      <c r="A49" s="12">
        <v>37</v>
      </c>
      <c r="B49" s="12">
        <v>20021036</v>
      </c>
      <c r="C49" s="11" t="s">
        <v>63</v>
      </c>
      <c r="D49" s="11" t="s">
        <v>368</v>
      </c>
      <c r="E49" s="12">
        <v>90</v>
      </c>
      <c r="F49" s="12">
        <v>90</v>
      </c>
      <c r="G49" s="12">
        <v>90</v>
      </c>
      <c r="H49" s="12">
        <v>90</v>
      </c>
      <c r="I49" s="11" t="s">
        <v>16</v>
      </c>
      <c r="J49" s="12">
        <v>90</v>
      </c>
      <c r="K49" s="11" t="s">
        <v>16</v>
      </c>
    </row>
    <row r="50" spans="1:11" s="3" customFormat="1" ht="15" x14ac:dyDescent="0.25">
      <c r="A50" s="12">
        <v>38</v>
      </c>
      <c r="B50" s="12">
        <v>20021038</v>
      </c>
      <c r="C50" s="11" t="s">
        <v>64</v>
      </c>
      <c r="D50" s="11" t="s">
        <v>369</v>
      </c>
      <c r="E50" s="12">
        <v>78</v>
      </c>
      <c r="F50" s="12">
        <v>78</v>
      </c>
      <c r="G50" s="12">
        <v>78</v>
      </c>
      <c r="H50" s="12">
        <v>78</v>
      </c>
      <c r="I50" s="11" t="s">
        <v>22</v>
      </c>
      <c r="J50" s="12">
        <v>78</v>
      </c>
      <c r="K50" s="11" t="s">
        <v>22</v>
      </c>
    </row>
    <row r="51" spans="1:11" s="3" customFormat="1" ht="15" x14ac:dyDescent="0.25">
      <c r="A51" s="12">
        <v>39</v>
      </c>
      <c r="B51" s="12">
        <v>20021042</v>
      </c>
      <c r="C51" s="11" t="s">
        <v>65</v>
      </c>
      <c r="D51" s="11" t="s">
        <v>370</v>
      </c>
      <c r="E51" s="12">
        <v>90</v>
      </c>
      <c r="F51" s="12">
        <v>90</v>
      </c>
      <c r="G51" s="12">
        <v>90</v>
      </c>
      <c r="H51" s="12">
        <v>90</v>
      </c>
      <c r="I51" s="11" t="s">
        <v>16</v>
      </c>
      <c r="J51" s="12">
        <v>90</v>
      </c>
      <c r="K51" s="11" t="s">
        <v>16</v>
      </c>
    </row>
    <row r="52" spans="1:11" s="3" customFormat="1" ht="15" x14ac:dyDescent="0.25">
      <c r="A52" s="12">
        <v>40</v>
      </c>
      <c r="B52" s="12">
        <v>20021044</v>
      </c>
      <c r="C52" s="11" t="s">
        <v>66</v>
      </c>
      <c r="D52" s="11" t="s">
        <v>371</v>
      </c>
      <c r="E52" s="12">
        <v>80</v>
      </c>
      <c r="F52" s="12">
        <v>80</v>
      </c>
      <c r="G52" s="12">
        <v>80</v>
      </c>
      <c r="H52" s="12">
        <v>80</v>
      </c>
      <c r="I52" s="11" t="s">
        <v>17</v>
      </c>
      <c r="J52" s="12">
        <v>80</v>
      </c>
      <c r="K52" s="11" t="s">
        <v>17</v>
      </c>
    </row>
    <row r="53" spans="1:11" s="3" customFormat="1" ht="15" x14ac:dyDescent="0.25">
      <c r="A53" s="12">
        <v>41</v>
      </c>
      <c r="B53" s="12">
        <v>20021046</v>
      </c>
      <c r="C53" s="11" t="s">
        <v>67</v>
      </c>
      <c r="D53" s="11" t="s">
        <v>372</v>
      </c>
      <c r="E53" s="12">
        <v>80</v>
      </c>
      <c r="F53" s="12">
        <v>80</v>
      </c>
      <c r="G53" s="12">
        <v>80</v>
      </c>
      <c r="H53" s="12">
        <v>80</v>
      </c>
      <c r="I53" s="11" t="s">
        <v>17</v>
      </c>
      <c r="J53" s="12">
        <v>80</v>
      </c>
      <c r="K53" s="11" t="s">
        <v>17</v>
      </c>
    </row>
    <row r="54" spans="1:11" s="3" customFormat="1" ht="15" x14ac:dyDescent="0.25">
      <c r="A54" s="12">
        <v>42</v>
      </c>
      <c r="B54" s="12">
        <v>20021048</v>
      </c>
      <c r="C54" s="11" t="s">
        <v>68</v>
      </c>
      <c r="D54" s="11" t="s">
        <v>373</v>
      </c>
      <c r="E54" s="12">
        <v>90</v>
      </c>
      <c r="F54" s="12">
        <v>90</v>
      </c>
      <c r="G54" s="12">
        <v>90</v>
      </c>
      <c r="H54" s="12">
        <v>90</v>
      </c>
      <c r="I54" s="11" t="s">
        <v>16</v>
      </c>
      <c r="J54" s="12">
        <v>90</v>
      </c>
      <c r="K54" s="11" t="s">
        <v>16</v>
      </c>
    </row>
    <row r="55" spans="1:11" s="3" customFormat="1" ht="15" x14ac:dyDescent="0.25">
      <c r="A55" s="12">
        <v>43</v>
      </c>
      <c r="B55" s="12">
        <v>20021052</v>
      </c>
      <c r="C55" s="11" t="s">
        <v>69</v>
      </c>
      <c r="D55" s="11" t="s">
        <v>374</v>
      </c>
      <c r="E55" s="12">
        <v>90</v>
      </c>
      <c r="F55" s="12">
        <v>90</v>
      </c>
      <c r="G55" s="12">
        <v>90</v>
      </c>
      <c r="H55" s="12">
        <v>90</v>
      </c>
      <c r="I55" s="11" t="s">
        <v>16</v>
      </c>
      <c r="J55" s="12">
        <v>90</v>
      </c>
      <c r="K55" s="11" t="s">
        <v>16</v>
      </c>
    </row>
    <row r="56" spans="1:11" s="3" customFormat="1" ht="15" x14ac:dyDescent="0.25">
      <c r="A56" s="12">
        <v>44</v>
      </c>
      <c r="B56" s="12">
        <v>20021054</v>
      </c>
      <c r="C56" s="11" t="s">
        <v>70</v>
      </c>
      <c r="D56" s="11" t="s">
        <v>375</v>
      </c>
      <c r="E56" s="12">
        <v>65</v>
      </c>
      <c r="F56" s="12">
        <v>65</v>
      </c>
      <c r="G56" s="12">
        <v>65</v>
      </c>
      <c r="H56" s="12">
        <v>65</v>
      </c>
      <c r="I56" s="11" t="s">
        <v>22</v>
      </c>
      <c r="J56" s="12">
        <v>65</v>
      </c>
      <c r="K56" s="11" t="s">
        <v>22</v>
      </c>
    </row>
    <row r="57" spans="1:11" s="3" customFormat="1" ht="15" x14ac:dyDescent="0.25">
      <c r="A57" s="12">
        <v>45</v>
      </c>
      <c r="B57" s="12">
        <v>20021058</v>
      </c>
      <c r="C57" s="11" t="s">
        <v>71</v>
      </c>
      <c r="D57" s="11" t="s">
        <v>376</v>
      </c>
      <c r="E57" s="12">
        <v>85</v>
      </c>
      <c r="F57" s="12">
        <v>85</v>
      </c>
      <c r="G57" s="12">
        <v>85</v>
      </c>
      <c r="H57" s="12">
        <v>85</v>
      </c>
      <c r="I57" s="11" t="s">
        <v>17</v>
      </c>
      <c r="J57" s="12">
        <v>85</v>
      </c>
      <c r="K57" s="11" t="s">
        <v>17</v>
      </c>
    </row>
    <row r="58" spans="1:11" s="3" customFormat="1" ht="15" x14ac:dyDescent="0.25">
      <c r="A58" s="12">
        <v>46</v>
      </c>
      <c r="B58" s="12">
        <v>20021060</v>
      </c>
      <c r="C58" s="11" t="s">
        <v>72</v>
      </c>
      <c r="D58" s="11" t="s">
        <v>377</v>
      </c>
      <c r="E58" s="12">
        <v>80</v>
      </c>
      <c r="F58" s="12">
        <v>80</v>
      </c>
      <c r="G58" s="12">
        <v>80</v>
      </c>
      <c r="H58" s="12">
        <v>80</v>
      </c>
      <c r="I58" s="11" t="s">
        <v>17</v>
      </c>
      <c r="J58" s="12">
        <v>80</v>
      </c>
      <c r="K58" s="11" t="s">
        <v>17</v>
      </c>
    </row>
    <row r="59" spans="1:11" s="3" customFormat="1" ht="15" x14ac:dyDescent="0.25">
      <c r="A59" s="12">
        <v>47</v>
      </c>
      <c r="B59" s="12">
        <v>20021064</v>
      </c>
      <c r="C59" s="11" t="s">
        <v>73</v>
      </c>
      <c r="D59" s="11" t="s">
        <v>378</v>
      </c>
      <c r="E59" s="12">
        <v>90</v>
      </c>
      <c r="F59" s="12">
        <v>80</v>
      </c>
      <c r="G59" s="12">
        <v>80</v>
      </c>
      <c r="H59" s="12">
        <v>80</v>
      </c>
      <c r="I59" s="11" t="s">
        <v>17</v>
      </c>
      <c r="J59" s="12">
        <v>80</v>
      </c>
      <c r="K59" s="11" t="s">
        <v>17</v>
      </c>
    </row>
    <row r="60" spans="1:11" s="3" customFormat="1" ht="15" x14ac:dyDescent="0.25">
      <c r="A60" s="12">
        <v>48</v>
      </c>
      <c r="B60" s="12">
        <v>20021066</v>
      </c>
      <c r="C60" s="11" t="s">
        <v>74</v>
      </c>
      <c r="D60" s="11" t="s">
        <v>379</v>
      </c>
      <c r="E60" s="12">
        <v>73</v>
      </c>
      <c r="F60" s="12">
        <v>73</v>
      </c>
      <c r="G60" s="12">
        <v>73</v>
      </c>
      <c r="H60" s="12">
        <v>73</v>
      </c>
      <c r="I60" s="11" t="s">
        <v>22</v>
      </c>
      <c r="J60" s="12">
        <v>73</v>
      </c>
      <c r="K60" s="11" t="s">
        <v>22</v>
      </c>
    </row>
    <row r="61" spans="1:11" s="3" customFormat="1" ht="15" x14ac:dyDescent="0.25">
      <c r="A61" s="12">
        <v>49</v>
      </c>
      <c r="B61" s="12">
        <v>20021070</v>
      </c>
      <c r="C61" s="11" t="s">
        <v>75</v>
      </c>
      <c r="D61" s="11" t="s">
        <v>380</v>
      </c>
      <c r="E61" s="12">
        <v>77</v>
      </c>
      <c r="F61" s="12">
        <v>67</v>
      </c>
      <c r="G61" s="12">
        <v>67</v>
      </c>
      <c r="H61" s="12">
        <v>67</v>
      </c>
      <c r="I61" s="11" t="s">
        <v>22</v>
      </c>
      <c r="J61" s="12">
        <v>67</v>
      </c>
      <c r="K61" s="11" t="s">
        <v>22</v>
      </c>
    </row>
    <row r="62" spans="1:11" s="3" customFormat="1" ht="15" x14ac:dyDescent="0.25">
      <c r="A62" s="12">
        <v>50</v>
      </c>
      <c r="B62" s="12">
        <v>20021072</v>
      </c>
      <c r="C62" s="11" t="s">
        <v>76</v>
      </c>
      <c r="D62" s="11" t="s">
        <v>381</v>
      </c>
      <c r="E62" s="12">
        <v>80</v>
      </c>
      <c r="F62" s="12">
        <v>80</v>
      </c>
      <c r="G62" s="12">
        <v>80</v>
      </c>
      <c r="H62" s="12">
        <v>80</v>
      </c>
      <c r="I62" s="11" t="s">
        <v>17</v>
      </c>
      <c r="J62" s="12">
        <v>80</v>
      </c>
      <c r="K62" s="11" t="s">
        <v>17</v>
      </c>
    </row>
    <row r="63" spans="1:11" s="3" customFormat="1" ht="15" x14ac:dyDescent="0.25">
      <c r="A63" s="12">
        <v>51</v>
      </c>
      <c r="B63" s="12">
        <v>20021074</v>
      </c>
      <c r="C63" s="11" t="s">
        <v>77</v>
      </c>
      <c r="D63" s="11" t="s">
        <v>382</v>
      </c>
      <c r="E63" s="12">
        <v>80</v>
      </c>
      <c r="F63" s="12">
        <v>80</v>
      </c>
      <c r="G63" s="12">
        <v>80</v>
      </c>
      <c r="H63" s="12">
        <v>80</v>
      </c>
      <c r="I63" s="11" t="s">
        <v>17</v>
      </c>
      <c r="J63" s="12">
        <v>80</v>
      </c>
      <c r="K63" s="11" t="s">
        <v>17</v>
      </c>
    </row>
    <row r="64" spans="1:11" s="3" customFormat="1" ht="15" x14ac:dyDescent="0.25">
      <c r="A64" s="12">
        <v>52</v>
      </c>
      <c r="B64" s="12">
        <v>20021076</v>
      </c>
      <c r="C64" s="11" t="s">
        <v>78</v>
      </c>
      <c r="D64" s="11" t="s">
        <v>383</v>
      </c>
      <c r="E64" s="12">
        <v>70</v>
      </c>
      <c r="F64" s="12">
        <v>60</v>
      </c>
      <c r="G64" s="12">
        <v>60</v>
      </c>
      <c r="H64" s="12">
        <v>60</v>
      </c>
      <c r="I64" s="11" t="s">
        <v>36</v>
      </c>
      <c r="J64" s="12">
        <v>60</v>
      </c>
      <c r="K64" s="11" t="s">
        <v>36</v>
      </c>
    </row>
    <row r="65" spans="1:11" s="3" customFormat="1" ht="15" x14ac:dyDescent="0.25">
      <c r="A65" s="12">
        <v>53</v>
      </c>
      <c r="B65" s="12">
        <v>20021078</v>
      </c>
      <c r="C65" s="11" t="s">
        <v>79</v>
      </c>
      <c r="D65" s="11" t="s">
        <v>384</v>
      </c>
      <c r="E65" s="12">
        <v>80</v>
      </c>
      <c r="F65" s="12">
        <v>80</v>
      </c>
      <c r="G65" s="12">
        <v>80</v>
      </c>
      <c r="H65" s="12">
        <v>80</v>
      </c>
      <c r="I65" s="11" t="s">
        <v>17</v>
      </c>
      <c r="J65" s="12">
        <v>80</v>
      </c>
      <c r="K65" s="11" t="s">
        <v>17</v>
      </c>
    </row>
    <row r="67" spans="1:11" ht="16.5" x14ac:dyDescent="0.2">
      <c r="A67" s="28" t="s">
        <v>386</v>
      </c>
      <c r="B67" s="28"/>
      <c r="C67" s="28"/>
      <c r="D67" s="28"/>
    </row>
  </sheetData>
  <mergeCells count="16">
    <mergeCell ref="A6:K6"/>
    <mergeCell ref="A1:D1"/>
    <mergeCell ref="G1:K1"/>
    <mergeCell ref="A2:D2"/>
    <mergeCell ref="G2:K2"/>
    <mergeCell ref="A5:K5"/>
    <mergeCell ref="A67:D6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honeticPr fontId="1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AFEF-C0AD-4089-BF51-1C08902A934D}">
  <dimension ref="A1:K67"/>
  <sheetViews>
    <sheetView topLeftCell="A46" workbookViewId="0">
      <selection activeCell="A13" sqref="A13:A65"/>
    </sheetView>
  </sheetViews>
  <sheetFormatPr defaultColWidth="17.125" defaultRowHeight="14.25" x14ac:dyDescent="0.2"/>
  <cols>
    <col min="1" max="1" width="4.75" style="9" bestFit="1" customWidth="1"/>
    <col min="2" max="2" width="8.875" bestFit="1" customWidth="1"/>
    <col min="3" max="3" width="16.875" bestFit="1" customWidth="1"/>
    <col min="4" max="4" width="9.875" bestFit="1" customWidth="1"/>
    <col min="5" max="5" width="6.875" style="9" bestFit="1" customWidth="1"/>
    <col min="6" max="8" width="5.375" style="9" bestFit="1" customWidth="1"/>
    <col min="9" max="9" width="8.875" bestFit="1" customWidth="1"/>
    <col min="10" max="10" width="5.375" style="9" bestFit="1" customWidth="1"/>
    <col min="11" max="11" width="8.875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436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30.7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1">
        <v>20020953</v>
      </c>
      <c r="C13" s="11" t="s">
        <v>80</v>
      </c>
      <c r="D13" s="11" t="s">
        <v>387</v>
      </c>
      <c r="E13" s="12">
        <v>72</v>
      </c>
      <c r="F13" s="12">
        <v>63</v>
      </c>
      <c r="G13" s="12">
        <v>63</v>
      </c>
      <c r="H13" s="12">
        <v>63</v>
      </c>
      <c r="I13" s="11" t="s">
        <v>36</v>
      </c>
      <c r="J13" s="12">
        <v>63</v>
      </c>
      <c r="K13" s="11" t="s">
        <v>36</v>
      </c>
    </row>
    <row r="14" spans="1:11" ht="15" x14ac:dyDescent="0.25">
      <c r="A14" s="12">
        <v>2</v>
      </c>
      <c r="B14" s="11">
        <v>20020955</v>
      </c>
      <c r="C14" s="11" t="s">
        <v>81</v>
      </c>
      <c r="D14" s="11" t="s">
        <v>389</v>
      </c>
      <c r="E14" s="12">
        <v>80</v>
      </c>
      <c r="F14" s="12">
        <v>80</v>
      </c>
      <c r="G14" s="12">
        <v>80</v>
      </c>
      <c r="H14" s="12">
        <v>80</v>
      </c>
      <c r="I14" s="11" t="s">
        <v>17</v>
      </c>
      <c r="J14" s="12">
        <v>80</v>
      </c>
      <c r="K14" s="11" t="s">
        <v>17</v>
      </c>
    </row>
    <row r="15" spans="1:11" ht="15" x14ac:dyDescent="0.25">
      <c r="A15" s="12">
        <v>3</v>
      </c>
      <c r="B15" s="11">
        <v>20020957</v>
      </c>
      <c r="C15" s="11" t="s">
        <v>82</v>
      </c>
      <c r="D15" s="11" t="s">
        <v>390</v>
      </c>
      <c r="E15" s="12">
        <v>70</v>
      </c>
      <c r="F15" s="12">
        <v>80</v>
      </c>
      <c r="G15" s="12">
        <v>80</v>
      </c>
      <c r="H15" s="12">
        <v>80</v>
      </c>
      <c r="I15" s="11" t="s">
        <v>17</v>
      </c>
      <c r="J15" s="12">
        <v>80</v>
      </c>
      <c r="K15" s="11" t="s">
        <v>17</v>
      </c>
    </row>
    <row r="16" spans="1:11" ht="15" x14ac:dyDescent="0.25">
      <c r="A16" s="12">
        <v>4</v>
      </c>
      <c r="B16" s="11">
        <v>20020959</v>
      </c>
      <c r="C16" s="11" t="s">
        <v>83</v>
      </c>
      <c r="D16" s="11" t="s">
        <v>391</v>
      </c>
      <c r="E16" s="12">
        <v>90</v>
      </c>
      <c r="F16" s="12">
        <v>90</v>
      </c>
      <c r="G16" s="12">
        <v>90</v>
      </c>
      <c r="H16" s="12">
        <v>90</v>
      </c>
      <c r="I16" s="11" t="s">
        <v>16</v>
      </c>
      <c r="J16" s="12">
        <v>90</v>
      </c>
      <c r="K16" s="11" t="s">
        <v>16</v>
      </c>
    </row>
    <row r="17" spans="1:11" ht="15" x14ac:dyDescent="0.25">
      <c r="A17" s="12">
        <v>5</v>
      </c>
      <c r="B17" s="11">
        <v>20020961</v>
      </c>
      <c r="C17" s="11" t="s">
        <v>84</v>
      </c>
      <c r="D17" s="11" t="s">
        <v>392</v>
      </c>
      <c r="E17" s="12">
        <v>80</v>
      </c>
      <c r="F17" s="12">
        <v>80</v>
      </c>
      <c r="G17" s="12">
        <v>80</v>
      </c>
      <c r="H17" s="12">
        <v>80</v>
      </c>
      <c r="I17" s="11" t="s">
        <v>17</v>
      </c>
      <c r="J17" s="12">
        <v>80</v>
      </c>
      <c r="K17" s="11" t="s">
        <v>17</v>
      </c>
    </row>
    <row r="18" spans="1:11" ht="15" x14ac:dyDescent="0.25">
      <c r="A18" s="12">
        <v>6</v>
      </c>
      <c r="B18" s="11">
        <v>20020963</v>
      </c>
      <c r="C18" s="11" t="s">
        <v>85</v>
      </c>
      <c r="D18" s="11" t="s">
        <v>393</v>
      </c>
      <c r="E18" s="12">
        <v>90</v>
      </c>
      <c r="F18" s="12">
        <v>90</v>
      </c>
      <c r="G18" s="12">
        <v>90</v>
      </c>
      <c r="H18" s="12">
        <v>90</v>
      </c>
      <c r="I18" s="11" t="s">
        <v>16</v>
      </c>
      <c r="J18" s="12">
        <v>90</v>
      </c>
      <c r="K18" s="11" t="s">
        <v>16</v>
      </c>
    </row>
    <row r="19" spans="1:11" ht="15" x14ac:dyDescent="0.25">
      <c r="A19" s="12">
        <v>7</v>
      </c>
      <c r="B19" s="11">
        <v>20020965</v>
      </c>
      <c r="C19" s="11" t="s">
        <v>86</v>
      </c>
      <c r="D19" s="11" t="s">
        <v>394</v>
      </c>
      <c r="E19" s="12">
        <v>80</v>
      </c>
      <c r="F19" s="12">
        <v>80</v>
      </c>
      <c r="G19" s="12">
        <v>80</v>
      </c>
      <c r="H19" s="12">
        <v>80</v>
      </c>
      <c r="I19" s="11" t="s">
        <v>17</v>
      </c>
      <c r="J19" s="12">
        <v>80</v>
      </c>
      <c r="K19" s="11" t="s">
        <v>17</v>
      </c>
    </row>
    <row r="20" spans="1:11" ht="15" x14ac:dyDescent="0.25">
      <c r="A20" s="12">
        <v>8</v>
      </c>
      <c r="B20" s="11">
        <v>20020967</v>
      </c>
      <c r="C20" s="11" t="s">
        <v>87</v>
      </c>
      <c r="D20" s="11" t="s">
        <v>395</v>
      </c>
      <c r="E20" s="12">
        <v>80</v>
      </c>
      <c r="F20" s="12">
        <v>80</v>
      </c>
      <c r="G20" s="12">
        <v>80</v>
      </c>
      <c r="H20" s="12">
        <v>80</v>
      </c>
      <c r="I20" s="11" t="s">
        <v>17</v>
      </c>
      <c r="J20" s="12">
        <v>80</v>
      </c>
      <c r="K20" s="11" t="s">
        <v>17</v>
      </c>
    </row>
    <row r="21" spans="1:11" ht="15" x14ac:dyDescent="0.25">
      <c r="A21" s="12">
        <v>9</v>
      </c>
      <c r="B21" s="11">
        <v>20020969</v>
      </c>
      <c r="C21" s="11" t="s">
        <v>88</v>
      </c>
      <c r="D21" s="11" t="s">
        <v>396</v>
      </c>
      <c r="E21" s="12">
        <v>80</v>
      </c>
      <c r="F21" s="12">
        <v>70</v>
      </c>
      <c r="G21" s="12">
        <v>70</v>
      </c>
      <c r="H21" s="12">
        <v>70</v>
      </c>
      <c r="I21" s="11" t="s">
        <v>22</v>
      </c>
      <c r="J21" s="12">
        <v>70</v>
      </c>
      <c r="K21" s="11" t="s">
        <v>22</v>
      </c>
    </row>
    <row r="22" spans="1:11" ht="15" x14ac:dyDescent="0.25">
      <c r="A22" s="12">
        <v>10</v>
      </c>
      <c r="B22" s="11">
        <v>20020971</v>
      </c>
      <c r="C22" s="11" t="s">
        <v>89</v>
      </c>
      <c r="D22" s="11" t="s">
        <v>397</v>
      </c>
      <c r="E22" s="12">
        <v>80</v>
      </c>
      <c r="F22" s="12">
        <v>80</v>
      </c>
      <c r="G22" s="12">
        <v>80</v>
      </c>
      <c r="H22" s="12">
        <v>80</v>
      </c>
      <c r="I22" s="11" t="s">
        <v>17</v>
      </c>
      <c r="J22" s="12">
        <v>80</v>
      </c>
      <c r="K22" s="11" t="s">
        <v>17</v>
      </c>
    </row>
    <row r="23" spans="1:11" ht="15" x14ac:dyDescent="0.25">
      <c r="A23" s="12">
        <v>11</v>
      </c>
      <c r="B23" s="11">
        <v>20020973</v>
      </c>
      <c r="C23" s="11" t="s">
        <v>90</v>
      </c>
      <c r="D23" s="11" t="s">
        <v>398</v>
      </c>
      <c r="E23" s="12">
        <v>80</v>
      </c>
      <c r="F23" s="12">
        <v>80</v>
      </c>
      <c r="G23" s="12">
        <v>80</v>
      </c>
      <c r="H23" s="12">
        <v>80</v>
      </c>
      <c r="I23" s="11" t="s">
        <v>17</v>
      </c>
      <c r="J23" s="12">
        <v>80</v>
      </c>
      <c r="K23" s="11" t="s">
        <v>17</v>
      </c>
    </row>
    <row r="24" spans="1:11" ht="15" x14ac:dyDescent="0.25">
      <c r="A24" s="12">
        <v>12</v>
      </c>
      <c r="B24" s="11">
        <v>20020975</v>
      </c>
      <c r="C24" s="11" t="s">
        <v>91</v>
      </c>
      <c r="D24" s="11" t="s">
        <v>399</v>
      </c>
      <c r="E24" s="12">
        <v>92</v>
      </c>
      <c r="F24" s="12">
        <v>90</v>
      </c>
      <c r="G24" s="12">
        <v>90</v>
      </c>
      <c r="H24" s="12">
        <v>90</v>
      </c>
      <c r="I24" s="11" t="s">
        <v>16</v>
      </c>
      <c r="J24" s="12">
        <v>90</v>
      </c>
      <c r="K24" s="11" t="s">
        <v>16</v>
      </c>
    </row>
    <row r="25" spans="1:11" ht="15" x14ac:dyDescent="0.25">
      <c r="A25" s="12">
        <v>13</v>
      </c>
      <c r="B25" s="11">
        <v>20020977</v>
      </c>
      <c r="C25" s="11" t="s">
        <v>92</v>
      </c>
      <c r="D25" s="11" t="s">
        <v>400</v>
      </c>
      <c r="E25" s="12">
        <v>80</v>
      </c>
      <c r="F25" s="12">
        <v>80</v>
      </c>
      <c r="G25" s="12">
        <v>80</v>
      </c>
      <c r="H25" s="12">
        <v>80</v>
      </c>
      <c r="I25" s="11" t="s">
        <v>17</v>
      </c>
      <c r="J25" s="12">
        <v>80</v>
      </c>
      <c r="K25" s="11" t="s">
        <v>17</v>
      </c>
    </row>
    <row r="26" spans="1:11" ht="15" x14ac:dyDescent="0.25">
      <c r="A26" s="12">
        <v>14</v>
      </c>
      <c r="B26" s="11">
        <v>20020981</v>
      </c>
      <c r="C26" s="11" t="s">
        <v>93</v>
      </c>
      <c r="D26" s="11" t="s">
        <v>392</v>
      </c>
      <c r="E26" s="12">
        <v>80</v>
      </c>
      <c r="F26" s="12">
        <v>80</v>
      </c>
      <c r="G26" s="12">
        <v>80</v>
      </c>
      <c r="H26" s="12">
        <v>80</v>
      </c>
      <c r="I26" s="11" t="s">
        <v>17</v>
      </c>
      <c r="J26" s="12">
        <v>80</v>
      </c>
      <c r="K26" s="11" t="s">
        <v>17</v>
      </c>
    </row>
    <row r="27" spans="1:11" ht="15" x14ac:dyDescent="0.25">
      <c r="A27" s="12">
        <v>15</v>
      </c>
      <c r="B27" s="11">
        <v>20020983</v>
      </c>
      <c r="C27" s="11" t="s">
        <v>94</v>
      </c>
      <c r="D27" s="11" t="s">
        <v>401</v>
      </c>
      <c r="E27" s="12">
        <v>90</v>
      </c>
      <c r="F27" s="12">
        <v>90</v>
      </c>
      <c r="G27" s="12">
        <v>90</v>
      </c>
      <c r="H27" s="12">
        <v>90</v>
      </c>
      <c r="I27" s="11" t="s">
        <v>16</v>
      </c>
      <c r="J27" s="12">
        <v>90</v>
      </c>
      <c r="K27" s="11" t="s">
        <v>16</v>
      </c>
    </row>
    <row r="28" spans="1:11" ht="15" x14ac:dyDescent="0.25">
      <c r="A28" s="12">
        <v>16</v>
      </c>
      <c r="B28" s="11">
        <v>20020985</v>
      </c>
      <c r="C28" s="11" t="s">
        <v>95</v>
      </c>
      <c r="D28" s="11" t="s">
        <v>402</v>
      </c>
      <c r="E28" s="12">
        <v>80</v>
      </c>
      <c r="F28" s="12">
        <v>75</v>
      </c>
      <c r="G28" s="12">
        <v>75</v>
      </c>
      <c r="H28" s="12">
        <v>75</v>
      </c>
      <c r="I28" s="11" t="s">
        <v>22</v>
      </c>
      <c r="J28" s="12">
        <v>75</v>
      </c>
      <c r="K28" s="11" t="s">
        <v>22</v>
      </c>
    </row>
    <row r="29" spans="1:11" ht="15" x14ac:dyDescent="0.25">
      <c r="A29" s="12">
        <v>17</v>
      </c>
      <c r="B29" s="11">
        <v>20020987</v>
      </c>
      <c r="C29" s="11" t="s">
        <v>96</v>
      </c>
      <c r="D29" s="11" t="s">
        <v>403</v>
      </c>
      <c r="E29" s="12">
        <v>70</v>
      </c>
      <c r="F29" s="12">
        <v>77</v>
      </c>
      <c r="G29" s="12">
        <v>77</v>
      </c>
      <c r="H29" s="12">
        <v>77</v>
      </c>
      <c r="I29" s="11" t="s">
        <v>22</v>
      </c>
      <c r="J29" s="12">
        <v>77</v>
      </c>
      <c r="K29" s="11" t="s">
        <v>22</v>
      </c>
    </row>
    <row r="30" spans="1:11" ht="15" x14ac:dyDescent="0.25">
      <c r="A30" s="12">
        <v>18</v>
      </c>
      <c r="B30" s="11">
        <v>20020989</v>
      </c>
      <c r="C30" s="11" t="s">
        <v>97</v>
      </c>
      <c r="D30" s="11" t="s">
        <v>404</v>
      </c>
      <c r="E30" s="12">
        <v>80</v>
      </c>
      <c r="F30" s="12">
        <v>90</v>
      </c>
      <c r="G30" s="12">
        <v>90</v>
      </c>
      <c r="H30" s="12">
        <v>90</v>
      </c>
      <c r="I30" s="11" t="s">
        <v>16</v>
      </c>
      <c r="J30" s="12">
        <v>90</v>
      </c>
      <c r="K30" s="11" t="s">
        <v>16</v>
      </c>
    </row>
    <row r="31" spans="1:11" ht="15" x14ac:dyDescent="0.25">
      <c r="A31" s="12">
        <v>19</v>
      </c>
      <c r="B31" s="11">
        <v>20020991</v>
      </c>
      <c r="C31" s="11" t="s">
        <v>45</v>
      </c>
      <c r="D31" s="11" t="s">
        <v>340</v>
      </c>
      <c r="E31" s="12">
        <v>80</v>
      </c>
      <c r="F31" s="12">
        <v>80</v>
      </c>
      <c r="G31" s="12">
        <v>80</v>
      </c>
      <c r="H31" s="12">
        <v>80</v>
      </c>
      <c r="I31" s="11" t="s">
        <v>17</v>
      </c>
      <c r="J31" s="12">
        <v>80</v>
      </c>
      <c r="K31" s="11" t="s">
        <v>17</v>
      </c>
    </row>
    <row r="32" spans="1:11" ht="15" x14ac:dyDescent="0.25">
      <c r="A32" s="12">
        <v>20</v>
      </c>
      <c r="B32" s="11">
        <v>20020993</v>
      </c>
      <c r="C32" s="11" t="s">
        <v>98</v>
      </c>
      <c r="D32" s="11" t="s">
        <v>405</v>
      </c>
      <c r="E32" s="12">
        <v>80</v>
      </c>
      <c r="F32" s="12">
        <v>80</v>
      </c>
      <c r="G32" s="12">
        <v>80</v>
      </c>
      <c r="H32" s="12">
        <v>80</v>
      </c>
      <c r="I32" s="11" t="s">
        <v>17</v>
      </c>
      <c r="J32" s="12">
        <v>80</v>
      </c>
      <c r="K32" s="11" t="s">
        <v>17</v>
      </c>
    </row>
    <row r="33" spans="1:11" ht="15" x14ac:dyDescent="0.25">
      <c r="A33" s="12">
        <v>21</v>
      </c>
      <c r="B33" s="11">
        <v>20020995</v>
      </c>
      <c r="C33" s="11" t="s">
        <v>99</v>
      </c>
      <c r="D33" s="11" t="s">
        <v>406</v>
      </c>
      <c r="E33" s="12">
        <v>80</v>
      </c>
      <c r="F33" s="12">
        <v>90</v>
      </c>
      <c r="G33" s="12">
        <v>90</v>
      </c>
      <c r="H33" s="12">
        <v>90</v>
      </c>
      <c r="I33" s="11" t="s">
        <v>16</v>
      </c>
      <c r="J33" s="12">
        <v>90</v>
      </c>
      <c r="K33" s="11" t="s">
        <v>16</v>
      </c>
    </row>
    <row r="34" spans="1:11" ht="15" x14ac:dyDescent="0.25">
      <c r="A34" s="12">
        <v>22</v>
      </c>
      <c r="B34" s="11">
        <v>20020997</v>
      </c>
      <c r="C34" s="11" t="s">
        <v>100</v>
      </c>
      <c r="D34" s="11" t="s">
        <v>407</v>
      </c>
      <c r="E34" s="12">
        <v>80</v>
      </c>
      <c r="F34" s="12">
        <v>80</v>
      </c>
      <c r="G34" s="12">
        <v>80</v>
      </c>
      <c r="H34" s="12">
        <v>80</v>
      </c>
      <c r="I34" s="11" t="s">
        <v>17</v>
      </c>
      <c r="J34" s="12">
        <v>80</v>
      </c>
      <c r="K34" s="11" t="s">
        <v>17</v>
      </c>
    </row>
    <row r="35" spans="1:11" ht="15" x14ac:dyDescent="0.25">
      <c r="A35" s="12">
        <v>23</v>
      </c>
      <c r="B35" s="11">
        <v>20020999</v>
      </c>
      <c r="C35" s="11" t="s">
        <v>101</v>
      </c>
      <c r="D35" s="11" t="s">
        <v>408</v>
      </c>
      <c r="E35" s="12">
        <v>70</v>
      </c>
      <c r="F35" s="12">
        <v>70</v>
      </c>
      <c r="G35" s="12">
        <v>70</v>
      </c>
      <c r="H35" s="12">
        <v>70</v>
      </c>
      <c r="I35" s="11" t="s">
        <v>22</v>
      </c>
      <c r="J35" s="12">
        <v>70</v>
      </c>
      <c r="K35" s="11" t="s">
        <v>22</v>
      </c>
    </row>
    <row r="36" spans="1:11" ht="15" x14ac:dyDescent="0.25">
      <c r="A36" s="12">
        <v>24</v>
      </c>
      <c r="B36" s="11">
        <v>20021001</v>
      </c>
      <c r="C36" s="11" t="s">
        <v>102</v>
      </c>
      <c r="D36" s="11" t="s">
        <v>409</v>
      </c>
      <c r="E36" s="12">
        <v>80</v>
      </c>
      <c r="F36" s="12">
        <v>90</v>
      </c>
      <c r="G36" s="12">
        <v>90</v>
      </c>
      <c r="H36" s="12">
        <v>90</v>
      </c>
      <c r="I36" s="11" t="s">
        <v>16</v>
      </c>
      <c r="J36" s="12">
        <v>90</v>
      </c>
      <c r="K36" s="11" t="s">
        <v>16</v>
      </c>
    </row>
    <row r="37" spans="1:11" ht="15" x14ac:dyDescent="0.25">
      <c r="A37" s="12">
        <v>25</v>
      </c>
      <c r="B37" s="11">
        <v>20021005</v>
      </c>
      <c r="C37" s="11" t="s">
        <v>103</v>
      </c>
      <c r="D37" s="11" t="s">
        <v>341</v>
      </c>
      <c r="E37" s="12">
        <v>80</v>
      </c>
      <c r="F37" s="12">
        <v>80</v>
      </c>
      <c r="G37" s="12">
        <v>80</v>
      </c>
      <c r="H37" s="12">
        <v>80</v>
      </c>
      <c r="I37" s="11" t="s">
        <v>17</v>
      </c>
      <c r="J37" s="12">
        <v>80</v>
      </c>
      <c r="K37" s="11" t="s">
        <v>17</v>
      </c>
    </row>
    <row r="38" spans="1:11" ht="15" x14ac:dyDescent="0.25">
      <c r="A38" s="12">
        <v>26</v>
      </c>
      <c r="B38" s="11">
        <v>20021013</v>
      </c>
      <c r="C38" s="11" t="s">
        <v>104</v>
      </c>
      <c r="D38" s="11" t="s">
        <v>410</v>
      </c>
      <c r="E38" s="12">
        <v>90</v>
      </c>
      <c r="F38" s="12">
        <v>90</v>
      </c>
      <c r="G38" s="12">
        <v>90</v>
      </c>
      <c r="H38" s="12">
        <v>90</v>
      </c>
      <c r="I38" s="11" t="s">
        <v>16</v>
      </c>
      <c r="J38" s="12">
        <v>90</v>
      </c>
      <c r="K38" s="11" t="s">
        <v>16</v>
      </c>
    </row>
    <row r="39" spans="1:11" ht="15" x14ac:dyDescent="0.25">
      <c r="A39" s="12">
        <v>27</v>
      </c>
      <c r="B39" s="11">
        <v>20021017</v>
      </c>
      <c r="C39" s="11" t="s">
        <v>105</v>
      </c>
      <c r="D39" s="11" t="s">
        <v>411</v>
      </c>
      <c r="E39" s="12">
        <v>80</v>
      </c>
      <c r="F39" s="12">
        <v>80</v>
      </c>
      <c r="G39" s="12">
        <v>80</v>
      </c>
      <c r="H39" s="12">
        <v>80</v>
      </c>
      <c r="I39" s="11" t="s">
        <v>17</v>
      </c>
      <c r="J39" s="12">
        <v>80</v>
      </c>
      <c r="K39" s="11" t="s">
        <v>17</v>
      </c>
    </row>
    <row r="40" spans="1:11" ht="15" x14ac:dyDescent="0.25">
      <c r="A40" s="12">
        <v>28</v>
      </c>
      <c r="B40" s="11">
        <v>20021019</v>
      </c>
      <c r="C40" s="11" t="s">
        <v>106</v>
      </c>
      <c r="D40" s="11" t="s">
        <v>412</v>
      </c>
      <c r="E40" s="12">
        <v>80</v>
      </c>
      <c r="F40" s="12">
        <v>90</v>
      </c>
      <c r="G40" s="12">
        <v>90</v>
      </c>
      <c r="H40" s="12">
        <v>90</v>
      </c>
      <c r="I40" s="11" t="s">
        <v>16</v>
      </c>
      <c r="J40" s="12">
        <v>90</v>
      </c>
      <c r="K40" s="11" t="s">
        <v>16</v>
      </c>
    </row>
    <row r="41" spans="1:11" ht="15" x14ac:dyDescent="0.25">
      <c r="A41" s="12">
        <v>29</v>
      </c>
      <c r="B41" s="11">
        <v>20021021</v>
      </c>
      <c r="C41" s="11" t="s">
        <v>107</v>
      </c>
      <c r="D41" s="11" t="s">
        <v>413</v>
      </c>
      <c r="E41" s="12">
        <v>80</v>
      </c>
      <c r="F41" s="12">
        <v>80</v>
      </c>
      <c r="G41" s="12">
        <v>80</v>
      </c>
      <c r="H41" s="12">
        <v>80</v>
      </c>
      <c r="I41" s="11" t="s">
        <v>17</v>
      </c>
      <c r="J41" s="12">
        <v>80</v>
      </c>
      <c r="K41" s="11" t="s">
        <v>17</v>
      </c>
    </row>
    <row r="42" spans="1:11" ht="15" x14ac:dyDescent="0.25">
      <c r="A42" s="12">
        <v>30</v>
      </c>
      <c r="B42" s="11">
        <v>20021023</v>
      </c>
      <c r="C42" s="11" t="s">
        <v>108</v>
      </c>
      <c r="D42" s="11" t="s">
        <v>366</v>
      </c>
      <c r="E42" s="12">
        <v>80</v>
      </c>
      <c r="F42" s="12">
        <v>63</v>
      </c>
      <c r="G42" s="12">
        <v>63</v>
      </c>
      <c r="H42" s="12">
        <v>63</v>
      </c>
      <c r="I42" s="11" t="s">
        <v>36</v>
      </c>
      <c r="J42" s="12">
        <v>63</v>
      </c>
      <c r="K42" s="11" t="s">
        <v>36</v>
      </c>
    </row>
    <row r="43" spans="1:11" ht="15" x14ac:dyDescent="0.25">
      <c r="A43" s="12">
        <v>31</v>
      </c>
      <c r="B43" s="11">
        <v>20021025</v>
      </c>
      <c r="C43" s="11" t="s">
        <v>109</v>
      </c>
      <c r="D43" s="11" t="s">
        <v>338</v>
      </c>
      <c r="E43" s="12">
        <v>92</v>
      </c>
      <c r="F43" s="12">
        <v>92</v>
      </c>
      <c r="G43" s="12">
        <v>92</v>
      </c>
      <c r="H43" s="12">
        <v>92</v>
      </c>
      <c r="I43" s="11" t="s">
        <v>16</v>
      </c>
      <c r="J43" s="12">
        <v>92</v>
      </c>
      <c r="K43" s="11" t="s">
        <v>16</v>
      </c>
    </row>
    <row r="44" spans="1:11" ht="15" x14ac:dyDescent="0.25">
      <c r="A44" s="12">
        <v>32</v>
      </c>
      <c r="B44" s="11">
        <v>20021027</v>
      </c>
      <c r="C44" s="11" t="s">
        <v>110</v>
      </c>
      <c r="D44" s="11" t="s">
        <v>414</v>
      </c>
      <c r="E44" s="12">
        <v>70</v>
      </c>
      <c r="F44" s="12">
        <v>80</v>
      </c>
      <c r="G44" s="12">
        <v>80</v>
      </c>
      <c r="H44" s="12">
        <v>80</v>
      </c>
      <c r="I44" s="11" t="s">
        <v>17</v>
      </c>
      <c r="J44" s="12">
        <v>80</v>
      </c>
      <c r="K44" s="11" t="s">
        <v>17</v>
      </c>
    </row>
    <row r="45" spans="1:11" ht="15" x14ac:dyDescent="0.25">
      <c r="A45" s="12">
        <v>33</v>
      </c>
      <c r="B45" s="11">
        <v>20021029</v>
      </c>
      <c r="C45" s="11" t="s">
        <v>111</v>
      </c>
      <c r="D45" s="11" t="s">
        <v>415</v>
      </c>
      <c r="E45" s="12">
        <v>90</v>
      </c>
      <c r="F45" s="12">
        <v>90</v>
      </c>
      <c r="G45" s="12">
        <v>90</v>
      </c>
      <c r="H45" s="12">
        <v>90</v>
      </c>
      <c r="I45" s="11" t="s">
        <v>16</v>
      </c>
      <c r="J45" s="12">
        <v>90</v>
      </c>
      <c r="K45" s="11" t="s">
        <v>16</v>
      </c>
    </row>
    <row r="46" spans="1:11" ht="15" x14ac:dyDescent="0.25">
      <c r="A46" s="12">
        <v>34</v>
      </c>
      <c r="B46" s="11">
        <v>20021035</v>
      </c>
      <c r="C46" s="11" t="s">
        <v>112</v>
      </c>
      <c r="D46" s="11" t="s">
        <v>416</v>
      </c>
      <c r="E46" s="12">
        <v>70</v>
      </c>
      <c r="F46" s="12">
        <v>80</v>
      </c>
      <c r="G46" s="12">
        <v>80</v>
      </c>
      <c r="H46" s="12">
        <v>80</v>
      </c>
      <c r="I46" s="11" t="s">
        <v>17</v>
      </c>
      <c r="J46" s="12">
        <v>80</v>
      </c>
      <c r="K46" s="11" t="s">
        <v>17</v>
      </c>
    </row>
    <row r="47" spans="1:11" ht="15" x14ac:dyDescent="0.25">
      <c r="A47" s="12">
        <v>35</v>
      </c>
      <c r="B47" s="11">
        <v>20021037</v>
      </c>
      <c r="C47" s="11" t="s">
        <v>113</v>
      </c>
      <c r="D47" s="11" t="s">
        <v>417</v>
      </c>
      <c r="E47" s="12">
        <v>90</v>
      </c>
      <c r="F47" s="12">
        <v>90</v>
      </c>
      <c r="G47" s="12">
        <v>90</v>
      </c>
      <c r="H47" s="12">
        <v>90</v>
      </c>
      <c r="I47" s="11" t="s">
        <v>16</v>
      </c>
      <c r="J47" s="12">
        <v>90</v>
      </c>
      <c r="K47" s="11" t="s">
        <v>16</v>
      </c>
    </row>
    <row r="48" spans="1:11" ht="15" x14ac:dyDescent="0.25">
      <c r="A48" s="12">
        <v>36</v>
      </c>
      <c r="B48" s="11">
        <v>20021039</v>
      </c>
      <c r="C48" s="11" t="s">
        <v>114</v>
      </c>
      <c r="D48" s="11" t="s">
        <v>418</v>
      </c>
      <c r="E48" s="12">
        <v>90</v>
      </c>
      <c r="F48" s="12">
        <v>90</v>
      </c>
      <c r="G48" s="12">
        <v>90</v>
      </c>
      <c r="H48" s="12">
        <v>90</v>
      </c>
      <c r="I48" s="11" t="s">
        <v>16</v>
      </c>
      <c r="J48" s="12">
        <v>90</v>
      </c>
      <c r="K48" s="11" t="s">
        <v>16</v>
      </c>
    </row>
    <row r="49" spans="1:11" ht="15" x14ac:dyDescent="0.25">
      <c r="A49" s="12">
        <v>37</v>
      </c>
      <c r="B49" s="11">
        <v>20021041</v>
      </c>
      <c r="C49" s="11" t="s">
        <v>115</v>
      </c>
      <c r="D49" s="11" t="s">
        <v>419</v>
      </c>
      <c r="E49" s="12">
        <v>75</v>
      </c>
      <c r="F49" s="12">
        <v>90</v>
      </c>
      <c r="G49" s="12">
        <v>90</v>
      </c>
      <c r="H49" s="12">
        <v>90</v>
      </c>
      <c r="I49" s="11" t="s">
        <v>16</v>
      </c>
      <c r="J49" s="12">
        <v>90</v>
      </c>
      <c r="K49" s="11" t="s">
        <v>16</v>
      </c>
    </row>
    <row r="50" spans="1:11" ht="15" x14ac:dyDescent="0.25">
      <c r="A50" s="12">
        <v>38</v>
      </c>
      <c r="B50" s="11">
        <v>20021043</v>
      </c>
      <c r="C50" s="11" t="s">
        <v>116</v>
      </c>
      <c r="D50" s="11" t="s">
        <v>420</v>
      </c>
      <c r="E50" s="12">
        <v>80</v>
      </c>
      <c r="F50" s="12">
        <v>80</v>
      </c>
      <c r="G50" s="12">
        <v>80</v>
      </c>
      <c r="H50" s="12">
        <v>80</v>
      </c>
      <c r="I50" s="11" t="s">
        <v>17</v>
      </c>
      <c r="J50" s="12">
        <v>80</v>
      </c>
      <c r="K50" s="11" t="s">
        <v>17</v>
      </c>
    </row>
    <row r="51" spans="1:11" ht="15" x14ac:dyDescent="0.25">
      <c r="A51" s="12">
        <v>39</v>
      </c>
      <c r="B51" s="11">
        <v>20021045</v>
      </c>
      <c r="C51" s="11" t="s">
        <v>117</v>
      </c>
      <c r="D51" s="11" t="s">
        <v>421</v>
      </c>
      <c r="E51" s="12">
        <v>80</v>
      </c>
      <c r="F51" s="12">
        <v>78</v>
      </c>
      <c r="G51" s="12">
        <v>78</v>
      </c>
      <c r="H51" s="12">
        <v>78</v>
      </c>
      <c r="I51" s="11" t="s">
        <v>22</v>
      </c>
      <c r="J51" s="12">
        <v>78</v>
      </c>
      <c r="K51" s="11" t="s">
        <v>22</v>
      </c>
    </row>
    <row r="52" spans="1:11" ht="15" x14ac:dyDescent="0.25">
      <c r="A52" s="12">
        <v>40</v>
      </c>
      <c r="B52" s="11">
        <v>20021047</v>
      </c>
      <c r="C52" s="11" t="s">
        <v>118</v>
      </c>
      <c r="D52" s="11" t="s">
        <v>422</v>
      </c>
      <c r="E52" s="12">
        <v>80</v>
      </c>
      <c r="F52" s="12">
        <v>90</v>
      </c>
      <c r="G52" s="12">
        <v>90</v>
      </c>
      <c r="H52" s="12">
        <v>90</v>
      </c>
      <c r="I52" s="11" t="s">
        <v>16</v>
      </c>
      <c r="J52" s="12">
        <v>90</v>
      </c>
      <c r="K52" s="11" t="s">
        <v>16</v>
      </c>
    </row>
    <row r="53" spans="1:11" ht="15" x14ac:dyDescent="0.25">
      <c r="A53" s="12">
        <v>41</v>
      </c>
      <c r="B53" s="11">
        <v>20021049</v>
      </c>
      <c r="C53" s="11" t="s">
        <v>24</v>
      </c>
      <c r="D53" s="11" t="s">
        <v>423</v>
      </c>
      <c r="E53" s="12">
        <v>90</v>
      </c>
      <c r="F53" s="12">
        <v>90</v>
      </c>
      <c r="G53" s="12">
        <v>90</v>
      </c>
      <c r="H53" s="12">
        <v>90</v>
      </c>
      <c r="I53" s="11" t="s">
        <v>16</v>
      </c>
      <c r="J53" s="12">
        <v>90</v>
      </c>
      <c r="K53" s="11" t="s">
        <v>16</v>
      </c>
    </row>
    <row r="54" spans="1:11" ht="15" x14ac:dyDescent="0.25">
      <c r="A54" s="12">
        <v>42</v>
      </c>
      <c r="B54" s="11">
        <v>20021051</v>
      </c>
      <c r="C54" s="11" t="s">
        <v>119</v>
      </c>
      <c r="D54" s="11" t="s">
        <v>424</v>
      </c>
      <c r="E54" s="12">
        <v>90</v>
      </c>
      <c r="F54" s="12">
        <v>90</v>
      </c>
      <c r="G54" s="12">
        <v>90</v>
      </c>
      <c r="H54" s="12">
        <v>90</v>
      </c>
      <c r="I54" s="11" t="s">
        <v>16</v>
      </c>
      <c r="J54" s="12">
        <v>90</v>
      </c>
      <c r="K54" s="11" t="s">
        <v>16</v>
      </c>
    </row>
    <row r="55" spans="1:11" ht="15" x14ac:dyDescent="0.25">
      <c r="A55" s="12">
        <v>43</v>
      </c>
      <c r="B55" s="11">
        <v>20021053</v>
      </c>
      <c r="C55" s="11" t="s">
        <v>120</v>
      </c>
      <c r="D55" s="11" t="s">
        <v>425</v>
      </c>
      <c r="E55" s="12">
        <v>80</v>
      </c>
      <c r="F55" s="12">
        <v>90</v>
      </c>
      <c r="G55" s="12">
        <v>90</v>
      </c>
      <c r="H55" s="12">
        <v>90</v>
      </c>
      <c r="I55" s="11" t="s">
        <v>16</v>
      </c>
      <c r="J55" s="12">
        <v>90</v>
      </c>
      <c r="K55" s="11" t="s">
        <v>16</v>
      </c>
    </row>
    <row r="56" spans="1:11" ht="15" x14ac:dyDescent="0.25">
      <c r="A56" s="12">
        <v>44</v>
      </c>
      <c r="B56" s="11">
        <v>20021057</v>
      </c>
      <c r="C56" s="11" t="s">
        <v>121</v>
      </c>
      <c r="D56" s="11" t="s">
        <v>426</v>
      </c>
      <c r="E56" s="12">
        <v>90</v>
      </c>
      <c r="F56" s="12">
        <v>90</v>
      </c>
      <c r="G56" s="12">
        <v>90</v>
      </c>
      <c r="H56" s="12">
        <v>90</v>
      </c>
      <c r="I56" s="11" t="s">
        <v>16</v>
      </c>
      <c r="J56" s="12">
        <v>90</v>
      </c>
      <c r="K56" s="11" t="s">
        <v>16</v>
      </c>
    </row>
    <row r="57" spans="1:11" ht="15" x14ac:dyDescent="0.25">
      <c r="A57" s="12">
        <v>45</v>
      </c>
      <c r="B57" s="11">
        <v>20021063</v>
      </c>
      <c r="C57" s="11" t="s">
        <v>122</v>
      </c>
      <c r="D57" s="11" t="s">
        <v>427</v>
      </c>
      <c r="E57" s="12">
        <v>68</v>
      </c>
      <c r="F57" s="12">
        <v>78</v>
      </c>
      <c r="G57" s="12">
        <v>78</v>
      </c>
      <c r="H57" s="12">
        <v>78</v>
      </c>
      <c r="I57" s="11" t="s">
        <v>22</v>
      </c>
      <c r="J57" s="12">
        <v>78</v>
      </c>
      <c r="K57" s="11" t="s">
        <v>22</v>
      </c>
    </row>
    <row r="58" spans="1:11" ht="15" x14ac:dyDescent="0.25">
      <c r="A58" s="12">
        <v>46</v>
      </c>
      <c r="B58" s="11">
        <v>20021065</v>
      </c>
      <c r="C58" s="11" t="s">
        <v>123</v>
      </c>
      <c r="D58" s="11" t="s">
        <v>428</v>
      </c>
      <c r="E58" s="12">
        <v>90</v>
      </c>
      <c r="F58" s="12">
        <v>90</v>
      </c>
      <c r="G58" s="12">
        <v>90</v>
      </c>
      <c r="H58" s="12">
        <v>90</v>
      </c>
      <c r="I58" s="11" t="s">
        <v>16</v>
      </c>
      <c r="J58" s="12">
        <v>90</v>
      </c>
      <c r="K58" s="11" t="s">
        <v>16</v>
      </c>
    </row>
    <row r="59" spans="1:11" ht="15" x14ac:dyDescent="0.25">
      <c r="A59" s="12">
        <v>47</v>
      </c>
      <c r="B59" s="11">
        <v>20021067</v>
      </c>
      <c r="C59" s="11" t="s">
        <v>124</v>
      </c>
      <c r="D59" s="11" t="s">
        <v>429</v>
      </c>
      <c r="E59" s="12">
        <v>80</v>
      </c>
      <c r="F59" s="12">
        <v>80</v>
      </c>
      <c r="G59" s="12">
        <v>80</v>
      </c>
      <c r="H59" s="12">
        <v>80</v>
      </c>
      <c r="I59" s="11" t="s">
        <v>17</v>
      </c>
      <c r="J59" s="12">
        <v>80</v>
      </c>
      <c r="K59" s="11" t="s">
        <v>17</v>
      </c>
    </row>
    <row r="60" spans="1:11" ht="15" x14ac:dyDescent="0.25">
      <c r="A60" s="12">
        <v>48</v>
      </c>
      <c r="B60" s="11">
        <v>20021069</v>
      </c>
      <c r="C60" s="11" t="s">
        <v>25</v>
      </c>
      <c r="D60" s="11" t="s">
        <v>430</v>
      </c>
      <c r="E60" s="12">
        <v>80</v>
      </c>
      <c r="F60" s="12">
        <v>80</v>
      </c>
      <c r="G60" s="12">
        <v>80</v>
      </c>
      <c r="H60" s="12">
        <v>80</v>
      </c>
      <c r="I60" s="11" t="s">
        <v>17</v>
      </c>
      <c r="J60" s="12">
        <v>80</v>
      </c>
      <c r="K60" s="11" t="s">
        <v>17</v>
      </c>
    </row>
    <row r="61" spans="1:11" ht="15" x14ac:dyDescent="0.25">
      <c r="A61" s="12">
        <v>49</v>
      </c>
      <c r="B61" s="11">
        <v>20021071</v>
      </c>
      <c r="C61" s="11" t="s">
        <v>125</v>
      </c>
      <c r="D61" s="11" t="s">
        <v>431</v>
      </c>
      <c r="E61" s="12">
        <v>80</v>
      </c>
      <c r="F61" s="12">
        <v>80</v>
      </c>
      <c r="G61" s="12">
        <v>80</v>
      </c>
      <c r="H61" s="12">
        <v>80</v>
      </c>
      <c r="I61" s="11" t="s">
        <v>17</v>
      </c>
      <c r="J61" s="12">
        <v>80</v>
      </c>
      <c r="K61" s="11" t="s">
        <v>17</v>
      </c>
    </row>
    <row r="62" spans="1:11" ht="15" x14ac:dyDescent="0.25">
      <c r="A62" s="12">
        <v>50</v>
      </c>
      <c r="B62" s="11">
        <v>20021073</v>
      </c>
      <c r="C62" s="11" t="s">
        <v>126</v>
      </c>
      <c r="D62" s="11" t="s">
        <v>432</v>
      </c>
      <c r="E62" s="12">
        <v>80</v>
      </c>
      <c r="F62" s="12">
        <v>80</v>
      </c>
      <c r="G62" s="12">
        <v>80</v>
      </c>
      <c r="H62" s="12">
        <v>80</v>
      </c>
      <c r="I62" s="11" t="s">
        <v>17</v>
      </c>
      <c r="J62" s="12">
        <v>80</v>
      </c>
      <c r="K62" s="11" t="s">
        <v>17</v>
      </c>
    </row>
    <row r="63" spans="1:11" ht="15" x14ac:dyDescent="0.25">
      <c r="A63" s="12">
        <v>51</v>
      </c>
      <c r="B63" s="11">
        <v>20021075</v>
      </c>
      <c r="C63" s="11" t="s">
        <v>127</v>
      </c>
      <c r="D63" s="11" t="s">
        <v>433</v>
      </c>
      <c r="E63" s="12">
        <v>83</v>
      </c>
      <c r="F63" s="12">
        <v>90</v>
      </c>
      <c r="G63" s="12">
        <v>90</v>
      </c>
      <c r="H63" s="12">
        <v>90</v>
      </c>
      <c r="I63" s="11" t="s">
        <v>16</v>
      </c>
      <c r="J63" s="12">
        <v>90</v>
      </c>
      <c r="K63" s="11" t="s">
        <v>16</v>
      </c>
    </row>
    <row r="64" spans="1:11" ht="15" x14ac:dyDescent="0.25">
      <c r="A64" s="12">
        <v>52</v>
      </c>
      <c r="B64" s="11">
        <v>20021077</v>
      </c>
      <c r="C64" s="11" t="s">
        <v>128</v>
      </c>
      <c r="D64" s="11" t="s">
        <v>434</v>
      </c>
      <c r="E64" s="12">
        <v>80</v>
      </c>
      <c r="F64" s="12">
        <v>80</v>
      </c>
      <c r="G64" s="12">
        <v>80</v>
      </c>
      <c r="H64" s="12">
        <v>80</v>
      </c>
      <c r="I64" s="11" t="s">
        <v>17</v>
      </c>
      <c r="J64" s="12">
        <v>80</v>
      </c>
      <c r="K64" s="11" t="s">
        <v>17</v>
      </c>
    </row>
    <row r="65" spans="1:11" ht="15" x14ac:dyDescent="0.25">
      <c r="A65" s="12">
        <v>53</v>
      </c>
      <c r="B65" s="11">
        <v>20021079</v>
      </c>
      <c r="C65" s="11" t="s">
        <v>129</v>
      </c>
      <c r="D65" s="11" t="s">
        <v>435</v>
      </c>
      <c r="E65" s="12">
        <v>90</v>
      </c>
      <c r="F65" s="12">
        <v>90</v>
      </c>
      <c r="G65" s="12">
        <v>90</v>
      </c>
      <c r="H65" s="12">
        <v>90</v>
      </c>
      <c r="I65" s="11" t="s">
        <v>16</v>
      </c>
      <c r="J65" s="12">
        <v>90</v>
      </c>
      <c r="K65" s="11" t="s">
        <v>16</v>
      </c>
    </row>
    <row r="67" spans="1:11" ht="16.5" x14ac:dyDescent="0.2">
      <c r="A67" s="28" t="s">
        <v>488</v>
      </c>
      <c r="B67" s="28"/>
      <c r="C67" s="28"/>
      <c r="D67" s="28"/>
    </row>
  </sheetData>
  <mergeCells count="16">
    <mergeCell ref="A6:K6"/>
    <mergeCell ref="A1:D1"/>
    <mergeCell ref="G1:K1"/>
    <mergeCell ref="A2:D2"/>
    <mergeCell ref="G2:K2"/>
    <mergeCell ref="A5:K5"/>
    <mergeCell ref="A67:D6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0D82-C6F4-480B-8596-930611C72A26}">
  <dimension ref="A1:K63"/>
  <sheetViews>
    <sheetView topLeftCell="A5" workbookViewId="0">
      <selection activeCell="A13" sqref="A13:A61"/>
    </sheetView>
  </sheetViews>
  <sheetFormatPr defaultColWidth="19.125" defaultRowHeight="14.25" x14ac:dyDescent="0.2"/>
  <cols>
    <col min="1" max="1" width="4.75" style="9" bestFit="1" customWidth="1"/>
    <col min="2" max="2" width="8.875" bestFit="1" customWidth="1"/>
    <col min="3" max="3" width="17.625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375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486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30.7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8"/>
      <c r="F12" s="8"/>
      <c r="G12" s="8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2">
        <v>1</v>
      </c>
      <c r="B13" s="11">
        <v>21020154</v>
      </c>
      <c r="C13" s="11" t="s">
        <v>130</v>
      </c>
      <c r="D13" s="11" t="s">
        <v>437</v>
      </c>
      <c r="E13" s="11">
        <v>94</v>
      </c>
      <c r="F13" s="11">
        <v>94</v>
      </c>
      <c r="G13" s="11">
        <v>94</v>
      </c>
      <c r="H13" s="11">
        <v>94</v>
      </c>
      <c r="I13" s="11" t="s">
        <v>16</v>
      </c>
      <c r="J13" s="11">
        <f>H13</f>
        <v>94</v>
      </c>
      <c r="K13" s="14" t="str">
        <f t="shared" ref="K13:K61" si="0">IF(J13&gt;=90,"Xuất sắc",IF(J13&gt;=80,"Tốt", IF(J13&gt;=65,"Khá",IF(J13&gt;=50,"Trung bình", IF(J13&gt;=35, "Yếu", "Kém")))))</f>
        <v>Xuất sắc</v>
      </c>
    </row>
    <row r="14" spans="1:11" ht="15.75" x14ac:dyDescent="0.25">
      <c r="A14" s="12">
        <v>2</v>
      </c>
      <c r="B14" s="11">
        <v>21021146</v>
      </c>
      <c r="C14" s="11" t="s">
        <v>131</v>
      </c>
      <c r="D14" s="11" t="s">
        <v>439</v>
      </c>
      <c r="E14" s="11">
        <v>60</v>
      </c>
      <c r="F14" s="11">
        <v>65</v>
      </c>
      <c r="G14" s="11">
        <v>65</v>
      </c>
      <c r="H14" s="11">
        <v>65</v>
      </c>
      <c r="I14" s="11" t="s">
        <v>22</v>
      </c>
      <c r="J14" s="11">
        <f t="shared" ref="J14:J61" si="1">H14</f>
        <v>65</v>
      </c>
      <c r="K14" s="14" t="str">
        <f t="shared" si="0"/>
        <v>Khá</v>
      </c>
    </row>
    <row r="15" spans="1:11" ht="15.75" x14ac:dyDescent="0.25">
      <c r="A15" s="12">
        <v>3</v>
      </c>
      <c r="B15" s="11">
        <v>21021148</v>
      </c>
      <c r="C15" s="11" t="s">
        <v>132</v>
      </c>
      <c r="D15" s="11" t="s">
        <v>440</v>
      </c>
      <c r="E15" s="11">
        <v>80</v>
      </c>
      <c r="F15" s="11">
        <v>80</v>
      </c>
      <c r="G15" s="11">
        <v>80</v>
      </c>
      <c r="H15" s="11">
        <v>80</v>
      </c>
      <c r="I15" s="11" t="s">
        <v>17</v>
      </c>
      <c r="J15" s="11">
        <f t="shared" si="1"/>
        <v>80</v>
      </c>
      <c r="K15" s="14" t="str">
        <f t="shared" si="0"/>
        <v>Tốt</v>
      </c>
    </row>
    <row r="16" spans="1:11" ht="15.75" x14ac:dyDescent="0.25">
      <c r="A16" s="12">
        <v>4</v>
      </c>
      <c r="B16" s="11">
        <v>21021150</v>
      </c>
      <c r="C16" s="11" t="s">
        <v>133</v>
      </c>
      <c r="D16" s="11" t="s">
        <v>441</v>
      </c>
      <c r="E16" s="11">
        <v>70</v>
      </c>
      <c r="F16" s="11">
        <v>80</v>
      </c>
      <c r="G16" s="11">
        <v>80</v>
      </c>
      <c r="H16" s="11">
        <v>80</v>
      </c>
      <c r="I16" s="11" t="s">
        <v>17</v>
      </c>
      <c r="J16" s="11">
        <f t="shared" si="1"/>
        <v>80</v>
      </c>
      <c r="K16" s="14" t="str">
        <f t="shared" si="0"/>
        <v>Tốt</v>
      </c>
    </row>
    <row r="17" spans="1:11" ht="15.75" x14ac:dyDescent="0.25">
      <c r="A17" s="12">
        <v>5</v>
      </c>
      <c r="B17" s="11">
        <v>21021152</v>
      </c>
      <c r="C17" s="11" t="s">
        <v>134</v>
      </c>
      <c r="D17" s="11" t="s">
        <v>442</v>
      </c>
      <c r="E17" s="11">
        <v>70</v>
      </c>
      <c r="F17" s="11">
        <v>77</v>
      </c>
      <c r="G17" s="11">
        <v>77</v>
      </c>
      <c r="H17" s="11">
        <v>77</v>
      </c>
      <c r="I17" s="11" t="s">
        <v>22</v>
      </c>
      <c r="J17" s="11">
        <f t="shared" si="1"/>
        <v>77</v>
      </c>
      <c r="K17" s="14" t="str">
        <f t="shared" si="0"/>
        <v>Khá</v>
      </c>
    </row>
    <row r="18" spans="1:11" ht="15.75" x14ac:dyDescent="0.25">
      <c r="A18" s="12">
        <v>6</v>
      </c>
      <c r="B18" s="11">
        <v>21021156</v>
      </c>
      <c r="C18" s="11" t="s">
        <v>135</v>
      </c>
      <c r="D18" s="11" t="s">
        <v>443</v>
      </c>
      <c r="E18" s="11">
        <v>70</v>
      </c>
      <c r="F18" s="11">
        <v>90</v>
      </c>
      <c r="G18" s="11">
        <v>90</v>
      </c>
      <c r="H18" s="11">
        <v>90</v>
      </c>
      <c r="I18" s="11" t="s">
        <v>16</v>
      </c>
      <c r="J18" s="11">
        <f t="shared" si="1"/>
        <v>90</v>
      </c>
      <c r="K18" s="14" t="str">
        <f t="shared" si="0"/>
        <v>Xuất sắc</v>
      </c>
    </row>
    <row r="19" spans="1:11" ht="15.75" x14ac:dyDescent="0.25">
      <c r="A19" s="12">
        <v>7</v>
      </c>
      <c r="B19" s="11">
        <v>21021160</v>
      </c>
      <c r="C19" s="11" t="s">
        <v>136</v>
      </c>
      <c r="D19" s="11" t="s">
        <v>444</v>
      </c>
      <c r="E19" s="11">
        <v>67</v>
      </c>
      <c r="F19" s="11">
        <v>77</v>
      </c>
      <c r="G19" s="11">
        <v>77</v>
      </c>
      <c r="H19" s="11">
        <v>77</v>
      </c>
      <c r="I19" s="11" t="s">
        <v>22</v>
      </c>
      <c r="J19" s="11">
        <f t="shared" si="1"/>
        <v>77</v>
      </c>
      <c r="K19" s="14" t="str">
        <f t="shared" si="0"/>
        <v>Khá</v>
      </c>
    </row>
    <row r="20" spans="1:11" ht="15.75" x14ac:dyDescent="0.25">
      <c r="A20" s="12">
        <v>8</v>
      </c>
      <c r="B20" s="11">
        <v>21021162</v>
      </c>
      <c r="C20" s="11" t="s">
        <v>137</v>
      </c>
      <c r="D20" s="11" t="s">
        <v>445</v>
      </c>
      <c r="E20" s="11">
        <v>80</v>
      </c>
      <c r="F20" s="11">
        <v>78</v>
      </c>
      <c r="G20" s="11">
        <v>78</v>
      </c>
      <c r="H20" s="11">
        <v>78</v>
      </c>
      <c r="I20" s="11" t="s">
        <v>22</v>
      </c>
      <c r="J20" s="11">
        <f t="shared" si="1"/>
        <v>78</v>
      </c>
      <c r="K20" s="14" t="str">
        <f t="shared" si="0"/>
        <v>Khá</v>
      </c>
    </row>
    <row r="21" spans="1:11" ht="15.75" x14ac:dyDescent="0.25">
      <c r="A21" s="12">
        <v>9</v>
      </c>
      <c r="B21" s="11">
        <v>21021164</v>
      </c>
      <c r="C21" s="11" t="s">
        <v>138</v>
      </c>
      <c r="D21" s="11" t="s">
        <v>446</v>
      </c>
      <c r="E21" s="11">
        <v>80</v>
      </c>
      <c r="F21" s="11">
        <v>77</v>
      </c>
      <c r="G21" s="11">
        <v>77</v>
      </c>
      <c r="H21" s="11">
        <v>77</v>
      </c>
      <c r="I21" s="11" t="s">
        <v>22</v>
      </c>
      <c r="J21" s="11">
        <f t="shared" si="1"/>
        <v>77</v>
      </c>
      <c r="K21" s="14" t="str">
        <f t="shared" si="0"/>
        <v>Khá</v>
      </c>
    </row>
    <row r="22" spans="1:11" ht="15.75" x14ac:dyDescent="0.25">
      <c r="A22" s="12">
        <v>10</v>
      </c>
      <c r="B22" s="11">
        <v>21021168</v>
      </c>
      <c r="C22" s="11" t="s">
        <v>139</v>
      </c>
      <c r="D22" s="11" t="s">
        <v>447</v>
      </c>
      <c r="E22" s="11">
        <v>67</v>
      </c>
      <c r="F22" s="11">
        <v>77</v>
      </c>
      <c r="G22" s="11">
        <v>77</v>
      </c>
      <c r="H22" s="11">
        <v>77</v>
      </c>
      <c r="I22" s="11" t="s">
        <v>22</v>
      </c>
      <c r="J22" s="11">
        <f t="shared" si="1"/>
        <v>77</v>
      </c>
      <c r="K22" s="14" t="str">
        <f t="shared" si="0"/>
        <v>Khá</v>
      </c>
    </row>
    <row r="23" spans="1:11" ht="15.75" x14ac:dyDescent="0.25">
      <c r="A23" s="12">
        <v>11</v>
      </c>
      <c r="B23" s="11">
        <v>21021170</v>
      </c>
      <c r="C23" s="11" t="s">
        <v>140</v>
      </c>
      <c r="D23" s="11" t="s">
        <v>448</v>
      </c>
      <c r="E23" s="11">
        <v>100</v>
      </c>
      <c r="F23" s="11">
        <v>100</v>
      </c>
      <c r="G23" s="11">
        <v>100</v>
      </c>
      <c r="H23" s="11">
        <v>100</v>
      </c>
      <c r="I23" s="11" t="s">
        <v>16</v>
      </c>
      <c r="J23" s="11">
        <f t="shared" si="1"/>
        <v>100</v>
      </c>
      <c r="K23" s="14" t="str">
        <f t="shared" si="0"/>
        <v>Xuất sắc</v>
      </c>
    </row>
    <row r="24" spans="1:11" ht="15.75" x14ac:dyDescent="0.25">
      <c r="A24" s="12">
        <v>12</v>
      </c>
      <c r="B24" s="11">
        <v>21021174</v>
      </c>
      <c r="C24" s="11" t="s">
        <v>141</v>
      </c>
      <c r="D24" s="11" t="s">
        <v>449</v>
      </c>
      <c r="E24" s="11">
        <v>80</v>
      </c>
      <c r="F24" s="11">
        <v>77</v>
      </c>
      <c r="G24" s="11">
        <v>77</v>
      </c>
      <c r="H24" s="11">
        <v>77</v>
      </c>
      <c r="I24" s="11" t="s">
        <v>22</v>
      </c>
      <c r="J24" s="11">
        <f t="shared" si="1"/>
        <v>77</v>
      </c>
      <c r="K24" s="14" t="str">
        <f t="shared" si="0"/>
        <v>Khá</v>
      </c>
    </row>
    <row r="25" spans="1:11" ht="15.75" x14ac:dyDescent="0.25">
      <c r="A25" s="12">
        <v>13</v>
      </c>
      <c r="B25" s="11">
        <v>21021176</v>
      </c>
      <c r="C25" s="11" t="s">
        <v>142</v>
      </c>
      <c r="D25" s="11" t="s">
        <v>450</v>
      </c>
      <c r="E25" s="11">
        <v>84</v>
      </c>
      <c r="F25" s="11">
        <v>80</v>
      </c>
      <c r="G25" s="11">
        <v>80</v>
      </c>
      <c r="H25" s="11">
        <v>80</v>
      </c>
      <c r="I25" s="11" t="s">
        <v>17</v>
      </c>
      <c r="J25" s="11">
        <f t="shared" si="1"/>
        <v>80</v>
      </c>
      <c r="K25" s="14" t="str">
        <f t="shared" si="0"/>
        <v>Tốt</v>
      </c>
    </row>
    <row r="26" spans="1:11" ht="15.75" x14ac:dyDescent="0.25">
      <c r="A26" s="12">
        <v>14</v>
      </c>
      <c r="B26" s="11">
        <v>21021178</v>
      </c>
      <c r="C26" s="11" t="s">
        <v>143</v>
      </c>
      <c r="D26" s="11" t="s">
        <v>451</v>
      </c>
      <c r="E26" s="11">
        <v>80</v>
      </c>
      <c r="F26" s="11">
        <v>77</v>
      </c>
      <c r="G26" s="11">
        <v>77</v>
      </c>
      <c r="H26" s="11">
        <v>77</v>
      </c>
      <c r="I26" s="11" t="s">
        <v>22</v>
      </c>
      <c r="J26" s="11">
        <f t="shared" si="1"/>
        <v>77</v>
      </c>
      <c r="K26" s="14" t="str">
        <f t="shared" si="0"/>
        <v>Khá</v>
      </c>
    </row>
    <row r="27" spans="1:11" ht="15.75" x14ac:dyDescent="0.25">
      <c r="A27" s="12">
        <v>15</v>
      </c>
      <c r="B27" s="11">
        <v>21021180</v>
      </c>
      <c r="C27" s="11" t="s">
        <v>144</v>
      </c>
      <c r="D27" s="11" t="s">
        <v>452</v>
      </c>
      <c r="E27" s="11">
        <v>70</v>
      </c>
      <c r="F27" s="11">
        <v>67</v>
      </c>
      <c r="G27" s="11">
        <v>67</v>
      </c>
      <c r="H27" s="11">
        <v>67</v>
      </c>
      <c r="I27" s="11" t="s">
        <v>22</v>
      </c>
      <c r="J27" s="11">
        <f t="shared" si="1"/>
        <v>67</v>
      </c>
      <c r="K27" s="14" t="str">
        <f t="shared" si="0"/>
        <v>Khá</v>
      </c>
    </row>
    <row r="28" spans="1:11" ht="15.75" x14ac:dyDescent="0.25">
      <c r="A28" s="12">
        <v>16</v>
      </c>
      <c r="B28" s="11">
        <v>21021182</v>
      </c>
      <c r="C28" s="11" t="s">
        <v>145</v>
      </c>
      <c r="D28" s="11" t="s">
        <v>453</v>
      </c>
      <c r="E28" s="11">
        <v>92</v>
      </c>
      <c r="F28" s="11">
        <v>89</v>
      </c>
      <c r="G28" s="11">
        <v>89</v>
      </c>
      <c r="H28" s="11">
        <v>89</v>
      </c>
      <c r="I28" s="11" t="s">
        <v>17</v>
      </c>
      <c r="J28" s="11">
        <f t="shared" si="1"/>
        <v>89</v>
      </c>
      <c r="K28" s="14" t="str">
        <f t="shared" si="0"/>
        <v>Tốt</v>
      </c>
    </row>
    <row r="29" spans="1:11" ht="15.75" x14ac:dyDescent="0.25">
      <c r="A29" s="12">
        <v>17</v>
      </c>
      <c r="B29" s="11">
        <v>21021184</v>
      </c>
      <c r="C29" s="11" t="s">
        <v>146</v>
      </c>
      <c r="D29" s="11" t="s">
        <v>454</v>
      </c>
      <c r="E29" s="11">
        <v>70</v>
      </c>
      <c r="F29" s="11">
        <v>77</v>
      </c>
      <c r="G29" s="11">
        <v>70</v>
      </c>
      <c r="H29" s="11">
        <v>70</v>
      </c>
      <c r="I29" s="11" t="s">
        <v>22</v>
      </c>
      <c r="J29" s="11">
        <f t="shared" si="1"/>
        <v>70</v>
      </c>
      <c r="K29" s="14" t="str">
        <f t="shared" si="0"/>
        <v>Khá</v>
      </c>
    </row>
    <row r="30" spans="1:11" ht="15.75" x14ac:dyDescent="0.25">
      <c r="A30" s="12">
        <v>18</v>
      </c>
      <c r="B30" s="11">
        <v>21021186</v>
      </c>
      <c r="C30" s="11" t="s">
        <v>147</v>
      </c>
      <c r="D30" s="11" t="s">
        <v>455</v>
      </c>
      <c r="E30" s="11"/>
      <c r="F30" s="11"/>
      <c r="G30" s="11"/>
      <c r="H30" s="11"/>
      <c r="I30" s="11" t="s">
        <v>21</v>
      </c>
      <c r="J30" s="11"/>
      <c r="K30" s="14" t="str">
        <f t="shared" si="0"/>
        <v>Kém</v>
      </c>
    </row>
    <row r="31" spans="1:11" ht="15.75" x14ac:dyDescent="0.25">
      <c r="A31" s="12">
        <v>19</v>
      </c>
      <c r="B31" s="11">
        <v>21021188</v>
      </c>
      <c r="C31" s="11" t="s">
        <v>148</v>
      </c>
      <c r="D31" s="11" t="s">
        <v>456</v>
      </c>
      <c r="E31" s="11">
        <v>80</v>
      </c>
      <c r="F31" s="11">
        <v>77</v>
      </c>
      <c r="G31" s="11">
        <v>77</v>
      </c>
      <c r="H31" s="11">
        <v>77</v>
      </c>
      <c r="I31" s="11" t="s">
        <v>22</v>
      </c>
      <c r="J31" s="11">
        <f t="shared" si="1"/>
        <v>77</v>
      </c>
      <c r="K31" s="14" t="str">
        <f t="shared" si="0"/>
        <v>Khá</v>
      </c>
    </row>
    <row r="32" spans="1:11" ht="15.75" x14ac:dyDescent="0.25">
      <c r="A32" s="12">
        <v>20</v>
      </c>
      <c r="B32" s="11">
        <v>21021190</v>
      </c>
      <c r="C32" s="11" t="s">
        <v>149</v>
      </c>
      <c r="D32" s="11" t="s">
        <v>457</v>
      </c>
      <c r="E32" s="11">
        <v>82</v>
      </c>
      <c r="F32" s="11">
        <v>79</v>
      </c>
      <c r="G32" s="11">
        <v>79</v>
      </c>
      <c r="H32" s="11">
        <v>79</v>
      </c>
      <c r="I32" s="11" t="s">
        <v>22</v>
      </c>
      <c r="J32" s="11">
        <f t="shared" si="1"/>
        <v>79</v>
      </c>
      <c r="K32" s="14" t="str">
        <f t="shared" si="0"/>
        <v>Khá</v>
      </c>
    </row>
    <row r="33" spans="1:11" ht="15.75" x14ac:dyDescent="0.25">
      <c r="A33" s="12">
        <v>21</v>
      </c>
      <c r="B33" s="11">
        <v>21021192</v>
      </c>
      <c r="C33" s="11" t="s">
        <v>150</v>
      </c>
      <c r="D33" s="11" t="s">
        <v>458</v>
      </c>
      <c r="E33" s="11">
        <v>80</v>
      </c>
      <c r="F33" s="11">
        <v>77</v>
      </c>
      <c r="G33" s="11">
        <v>77</v>
      </c>
      <c r="H33" s="11">
        <v>77</v>
      </c>
      <c r="I33" s="11" t="s">
        <v>22</v>
      </c>
      <c r="J33" s="11">
        <f t="shared" si="1"/>
        <v>77</v>
      </c>
      <c r="K33" s="14" t="str">
        <f t="shared" si="0"/>
        <v>Khá</v>
      </c>
    </row>
    <row r="34" spans="1:11" ht="15.75" x14ac:dyDescent="0.25">
      <c r="A34" s="12">
        <v>22</v>
      </c>
      <c r="B34" s="11">
        <v>21021194</v>
      </c>
      <c r="C34" s="11" t="s">
        <v>151</v>
      </c>
      <c r="D34" s="11" t="s">
        <v>459</v>
      </c>
      <c r="E34" s="11">
        <v>70</v>
      </c>
      <c r="F34" s="11">
        <v>70</v>
      </c>
      <c r="G34" s="11">
        <v>70</v>
      </c>
      <c r="H34" s="11">
        <v>70</v>
      </c>
      <c r="I34" s="11" t="s">
        <v>22</v>
      </c>
      <c r="J34" s="11">
        <f t="shared" si="1"/>
        <v>70</v>
      </c>
      <c r="K34" s="14" t="str">
        <f t="shared" si="0"/>
        <v>Khá</v>
      </c>
    </row>
    <row r="35" spans="1:11" ht="15.75" x14ac:dyDescent="0.25">
      <c r="A35" s="12">
        <v>23</v>
      </c>
      <c r="B35" s="11">
        <v>21021196</v>
      </c>
      <c r="C35" s="11" t="s">
        <v>152</v>
      </c>
      <c r="D35" s="11" t="s">
        <v>460</v>
      </c>
      <c r="E35" s="11">
        <v>70</v>
      </c>
      <c r="F35" s="11">
        <v>67</v>
      </c>
      <c r="G35" s="11">
        <v>67</v>
      </c>
      <c r="H35" s="11">
        <v>67</v>
      </c>
      <c r="I35" s="11" t="s">
        <v>22</v>
      </c>
      <c r="J35" s="11">
        <f t="shared" si="1"/>
        <v>67</v>
      </c>
      <c r="K35" s="14" t="str">
        <f t="shared" si="0"/>
        <v>Khá</v>
      </c>
    </row>
    <row r="36" spans="1:11" ht="15.75" x14ac:dyDescent="0.25">
      <c r="A36" s="12">
        <v>24</v>
      </c>
      <c r="B36" s="11">
        <v>21021198</v>
      </c>
      <c r="C36" s="11" t="s">
        <v>153</v>
      </c>
      <c r="D36" s="11" t="s">
        <v>461</v>
      </c>
      <c r="E36" s="11">
        <v>80</v>
      </c>
      <c r="F36" s="11">
        <v>80</v>
      </c>
      <c r="G36" s="11">
        <v>80</v>
      </c>
      <c r="H36" s="11">
        <v>80</v>
      </c>
      <c r="I36" s="11" t="s">
        <v>17</v>
      </c>
      <c r="J36" s="11">
        <f t="shared" si="1"/>
        <v>80</v>
      </c>
      <c r="K36" s="14" t="str">
        <f t="shared" si="0"/>
        <v>Tốt</v>
      </c>
    </row>
    <row r="37" spans="1:11" ht="15.75" x14ac:dyDescent="0.25">
      <c r="A37" s="12">
        <v>25</v>
      </c>
      <c r="B37" s="11">
        <v>21021200</v>
      </c>
      <c r="C37" s="11" t="s">
        <v>154</v>
      </c>
      <c r="D37" s="11" t="s">
        <v>462</v>
      </c>
      <c r="E37" s="11">
        <v>90</v>
      </c>
      <c r="F37" s="11">
        <v>90</v>
      </c>
      <c r="G37" s="11">
        <v>90</v>
      </c>
      <c r="H37" s="11">
        <v>90</v>
      </c>
      <c r="I37" s="11" t="s">
        <v>16</v>
      </c>
      <c r="J37" s="11">
        <f t="shared" si="1"/>
        <v>90</v>
      </c>
      <c r="K37" s="14" t="str">
        <f t="shared" si="0"/>
        <v>Xuất sắc</v>
      </c>
    </row>
    <row r="38" spans="1:11" ht="15.75" x14ac:dyDescent="0.25">
      <c r="A38" s="12">
        <v>26</v>
      </c>
      <c r="B38" s="11">
        <v>21021204</v>
      </c>
      <c r="C38" s="11" t="s">
        <v>155</v>
      </c>
      <c r="D38" s="11" t="s">
        <v>463</v>
      </c>
      <c r="E38" s="11">
        <v>72</v>
      </c>
      <c r="F38" s="11">
        <v>69</v>
      </c>
      <c r="G38" s="11">
        <v>69</v>
      </c>
      <c r="H38" s="11">
        <v>69</v>
      </c>
      <c r="I38" s="11" t="s">
        <v>22</v>
      </c>
      <c r="J38" s="11">
        <f t="shared" si="1"/>
        <v>69</v>
      </c>
      <c r="K38" s="14" t="str">
        <f t="shared" si="0"/>
        <v>Khá</v>
      </c>
    </row>
    <row r="39" spans="1:11" ht="15.75" x14ac:dyDescent="0.25">
      <c r="A39" s="12">
        <v>27</v>
      </c>
      <c r="B39" s="11">
        <v>21021206</v>
      </c>
      <c r="C39" s="11" t="s">
        <v>156</v>
      </c>
      <c r="D39" s="11" t="s">
        <v>464</v>
      </c>
      <c r="E39" s="11">
        <v>80</v>
      </c>
      <c r="F39" s="11">
        <v>77</v>
      </c>
      <c r="G39" s="11">
        <v>77</v>
      </c>
      <c r="H39" s="11">
        <v>77</v>
      </c>
      <c r="I39" s="11" t="s">
        <v>22</v>
      </c>
      <c r="J39" s="11">
        <f t="shared" si="1"/>
        <v>77</v>
      </c>
      <c r="K39" s="14" t="str">
        <f t="shared" si="0"/>
        <v>Khá</v>
      </c>
    </row>
    <row r="40" spans="1:11" ht="15.75" x14ac:dyDescent="0.25">
      <c r="A40" s="12">
        <v>28</v>
      </c>
      <c r="B40" s="11">
        <v>21021208</v>
      </c>
      <c r="C40" s="11" t="s">
        <v>157</v>
      </c>
      <c r="D40" s="11" t="s">
        <v>465</v>
      </c>
      <c r="E40" s="11">
        <v>70</v>
      </c>
      <c r="F40" s="11">
        <v>67</v>
      </c>
      <c r="G40" s="11">
        <v>67</v>
      </c>
      <c r="H40" s="11">
        <v>67</v>
      </c>
      <c r="I40" s="11" t="s">
        <v>22</v>
      </c>
      <c r="J40" s="11">
        <f t="shared" si="1"/>
        <v>67</v>
      </c>
      <c r="K40" s="14" t="str">
        <f t="shared" si="0"/>
        <v>Khá</v>
      </c>
    </row>
    <row r="41" spans="1:11" ht="15.75" x14ac:dyDescent="0.25">
      <c r="A41" s="12">
        <v>29</v>
      </c>
      <c r="B41" s="11">
        <v>21021210</v>
      </c>
      <c r="C41" s="11" t="s">
        <v>158</v>
      </c>
      <c r="D41" s="11" t="s">
        <v>466</v>
      </c>
      <c r="E41" s="11">
        <v>72</v>
      </c>
      <c r="F41" s="11">
        <v>67</v>
      </c>
      <c r="G41" s="11">
        <v>69</v>
      </c>
      <c r="H41" s="11">
        <v>69</v>
      </c>
      <c r="I41" s="11" t="s">
        <v>22</v>
      </c>
      <c r="J41" s="11">
        <f t="shared" si="1"/>
        <v>69</v>
      </c>
      <c r="K41" s="14" t="str">
        <f t="shared" si="0"/>
        <v>Khá</v>
      </c>
    </row>
    <row r="42" spans="1:11" ht="15.75" x14ac:dyDescent="0.25">
      <c r="A42" s="12">
        <v>30</v>
      </c>
      <c r="B42" s="11">
        <v>21021212</v>
      </c>
      <c r="C42" s="11" t="s">
        <v>159</v>
      </c>
      <c r="D42" s="11" t="s">
        <v>467</v>
      </c>
      <c r="E42" s="11">
        <v>80</v>
      </c>
      <c r="F42" s="11">
        <v>75</v>
      </c>
      <c r="G42" s="11">
        <v>75</v>
      </c>
      <c r="H42" s="11">
        <v>75</v>
      </c>
      <c r="I42" s="11" t="s">
        <v>22</v>
      </c>
      <c r="J42" s="11">
        <f t="shared" si="1"/>
        <v>75</v>
      </c>
      <c r="K42" s="14" t="str">
        <f t="shared" si="0"/>
        <v>Khá</v>
      </c>
    </row>
    <row r="43" spans="1:11" ht="15.75" x14ac:dyDescent="0.25">
      <c r="A43" s="12">
        <v>31</v>
      </c>
      <c r="B43" s="11">
        <v>21021214</v>
      </c>
      <c r="C43" s="11" t="s">
        <v>160</v>
      </c>
      <c r="D43" s="11" t="s">
        <v>468</v>
      </c>
      <c r="E43" s="11">
        <v>65</v>
      </c>
      <c r="F43" s="11">
        <v>70</v>
      </c>
      <c r="G43" s="11">
        <v>70</v>
      </c>
      <c r="H43" s="11">
        <v>70</v>
      </c>
      <c r="I43" s="11" t="s">
        <v>22</v>
      </c>
      <c r="J43" s="11">
        <f t="shared" si="1"/>
        <v>70</v>
      </c>
      <c r="K43" s="14" t="str">
        <f t="shared" si="0"/>
        <v>Khá</v>
      </c>
    </row>
    <row r="44" spans="1:11" ht="15.75" x14ac:dyDescent="0.25">
      <c r="A44" s="12">
        <v>32</v>
      </c>
      <c r="B44" s="11">
        <v>21021216</v>
      </c>
      <c r="C44" s="11" t="s">
        <v>161</v>
      </c>
      <c r="D44" s="11" t="s">
        <v>469</v>
      </c>
      <c r="E44" s="11">
        <v>86</v>
      </c>
      <c r="F44" s="11">
        <v>86</v>
      </c>
      <c r="G44" s="11">
        <v>86</v>
      </c>
      <c r="H44" s="11">
        <v>86</v>
      </c>
      <c r="I44" s="11" t="s">
        <v>17</v>
      </c>
      <c r="J44" s="11">
        <f t="shared" si="1"/>
        <v>86</v>
      </c>
      <c r="K44" s="14" t="str">
        <f t="shared" si="0"/>
        <v>Tốt</v>
      </c>
    </row>
    <row r="45" spans="1:11" ht="15.75" x14ac:dyDescent="0.25">
      <c r="A45" s="12">
        <v>33</v>
      </c>
      <c r="B45" s="11">
        <v>21021218</v>
      </c>
      <c r="C45" s="11" t="s">
        <v>162</v>
      </c>
      <c r="D45" s="11" t="s">
        <v>470</v>
      </c>
      <c r="E45" s="11">
        <v>80</v>
      </c>
      <c r="F45" s="11">
        <v>80</v>
      </c>
      <c r="G45" s="11">
        <v>80</v>
      </c>
      <c r="H45" s="11">
        <v>80</v>
      </c>
      <c r="I45" s="11" t="s">
        <v>17</v>
      </c>
      <c r="J45" s="11">
        <f t="shared" si="1"/>
        <v>80</v>
      </c>
      <c r="K45" s="14" t="str">
        <f t="shared" si="0"/>
        <v>Tốt</v>
      </c>
    </row>
    <row r="46" spans="1:11" ht="15.75" x14ac:dyDescent="0.25">
      <c r="A46" s="12">
        <v>34</v>
      </c>
      <c r="B46" s="11">
        <v>21021220</v>
      </c>
      <c r="C46" s="11" t="s">
        <v>163</v>
      </c>
      <c r="D46" s="11" t="s">
        <v>471</v>
      </c>
      <c r="E46" s="11"/>
      <c r="F46" s="11"/>
      <c r="G46" s="11"/>
      <c r="H46" s="11"/>
      <c r="I46" s="11" t="s">
        <v>21</v>
      </c>
      <c r="J46" s="11"/>
      <c r="K46" s="14" t="str">
        <f t="shared" si="0"/>
        <v>Kém</v>
      </c>
    </row>
    <row r="47" spans="1:11" ht="15.75" x14ac:dyDescent="0.25">
      <c r="A47" s="12">
        <v>35</v>
      </c>
      <c r="B47" s="11">
        <v>21021222</v>
      </c>
      <c r="C47" s="11" t="s">
        <v>164</v>
      </c>
      <c r="D47" s="11" t="s">
        <v>472</v>
      </c>
      <c r="E47" s="11">
        <v>84</v>
      </c>
      <c r="F47" s="11">
        <v>84</v>
      </c>
      <c r="G47" s="11">
        <v>84</v>
      </c>
      <c r="H47" s="11">
        <v>84</v>
      </c>
      <c r="I47" s="11" t="s">
        <v>17</v>
      </c>
      <c r="J47" s="11">
        <f t="shared" si="1"/>
        <v>84</v>
      </c>
      <c r="K47" s="14" t="str">
        <f t="shared" si="0"/>
        <v>Tốt</v>
      </c>
    </row>
    <row r="48" spans="1:11" ht="15.75" x14ac:dyDescent="0.25">
      <c r="A48" s="12">
        <v>36</v>
      </c>
      <c r="B48" s="11">
        <v>21021224</v>
      </c>
      <c r="C48" s="11" t="s">
        <v>165</v>
      </c>
      <c r="D48" s="11" t="s">
        <v>473</v>
      </c>
      <c r="E48" s="11">
        <v>70</v>
      </c>
      <c r="F48" s="11">
        <v>70</v>
      </c>
      <c r="G48" s="11">
        <v>67</v>
      </c>
      <c r="H48" s="11">
        <v>67</v>
      </c>
      <c r="I48" s="11" t="s">
        <v>22</v>
      </c>
      <c r="J48" s="11">
        <f t="shared" si="1"/>
        <v>67</v>
      </c>
      <c r="K48" s="14" t="str">
        <f t="shared" si="0"/>
        <v>Khá</v>
      </c>
    </row>
    <row r="49" spans="1:11" ht="15.75" x14ac:dyDescent="0.25">
      <c r="A49" s="12">
        <v>37</v>
      </c>
      <c r="B49" s="11">
        <v>21021226</v>
      </c>
      <c r="C49" s="11" t="s">
        <v>166</v>
      </c>
      <c r="D49" s="11" t="s">
        <v>474</v>
      </c>
      <c r="E49" s="11">
        <v>100</v>
      </c>
      <c r="F49" s="11">
        <v>100</v>
      </c>
      <c r="G49" s="11">
        <v>100</v>
      </c>
      <c r="H49" s="11">
        <v>100</v>
      </c>
      <c r="I49" s="11" t="s">
        <v>16</v>
      </c>
      <c r="J49" s="11">
        <f t="shared" si="1"/>
        <v>100</v>
      </c>
      <c r="K49" s="14" t="str">
        <f t="shared" si="0"/>
        <v>Xuất sắc</v>
      </c>
    </row>
    <row r="50" spans="1:11" ht="15.75" x14ac:dyDescent="0.25">
      <c r="A50" s="12">
        <v>38</v>
      </c>
      <c r="B50" s="11">
        <v>21021228</v>
      </c>
      <c r="C50" s="11" t="s">
        <v>167</v>
      </c>
      <c r="D50" s="11" t="s">
        <v>475</v>
      </c>
      <c r="E50" s="11">
        <v>80</v>
      </c>
      <c r="F50" s="11">
        <v>67</v>
      </c>
      <c r="G50" s="11">
        <v>67</v>
      </c>
      <c r="H50" s="11">
        <v>67</v>
      </c>
      <c r="I50" s="11" t="s">
        <v>22</v>
      </c>
      <c r="J50" s="11">
        <f t="shared" si="1"/>
        <v>67</v>
      </c>
      <c r="K50" s="14" t="str">
        <f t="shared" si="0"/>
        <v>Khá</v>
      </c>
    </row>
    <row r="51" spans="1:11" ht="15.75" x14ac:dyDescent="0.25">
      <c r="A51" s="12">
        <v>39</v>
      </c>
      <c r="B51" s="11">
        <v>21021230</v>
      </c>
      <c r="C51" s="11" t="s">
        <v>168</v>
      </c>
      <c r="D51" s="11" t="s">
        <v>476</v>
      </c>
      <c r="E51" s="11">
        <v>67</v>
      </c>
      <c r="F51" s="11">
        <v>70</v>
      </c>
      <c r="G51" s="11">
        <v>67</v>
      </c>
      <c r="H51" s="11">
        <v>67</v>
      </c>
      <c r="I51" s="11" t="s">
        <v>22</v>
      </c>
      <c r="J51" s="11">
        <f t="shared" si="1"/>
        <v>67</v>
      </c>
      <c r="K51" s="14" t="str">
        <f t="shared" si="0"/>
        <v>Khá</v>
      </c>
    </row>
    <row r="52" spans="1:11" ht="15.75" x14ac:dyDescent="0.25">
      <c r="A52" s="12">
        <v>40</v>
      </c>
      <c r="B52" s="11">
        <v>21021232</v>
      </c>
      <c r="C52" s="11" t="s">
        <v>169</v>
      </c>
      <c r="D52" s="11" t="s">
        <v>472</v>
      </c>
      <c r="E52" s="11">
        <v>77</v>
      </c>
      <c r="F52" s="11">
        <v>77</v>
      </c>
      <c r="G52" s="11">
        <v>77</v>
      </c>
      <c r="H52" s="11">
        <v>77</v>
      </c>
      <c r="I52" s="11" t="s">
        <v>22</v>
      </c>
      <c r="J52" s="11">
        <f t="shared" si="1"/>
        <v>77</v>
      </c>
      <c r="K52" s="14" t="str">
        <f t="shared" si="0"/>
        <v>Khá</v>
      </c>
    </row>
    <row r="53" spans="1:11" ht="15.75" x14ac:dyDescent="0.25">
      <c r="A53" s="12">
        <v>41</v>
      </c>
      <c r="B53" s="11">
        <v>21021234</v>
      </c>
      <c r="C53" s="11" t="s">
        <v>170</v>
      </c>
      <c r="D53" s="11" t="s">
        <v>477</v>
      </c>
      <c r="E53" s="11">
        <v>70</v>
      </c>
      <c r="F53" s="11">
        <v>70</v>
      </c>
      <c r="G53" s="11">
        <v>67</v>
      </c>
      <c r="H53" s="11">
        <v>67</v>
      </c>
      <c r="I53" s="11" t="s">
        <v>22</v>
      </c>
      <c r="J53" s="11">
        <f t="shared" si="1"/>
        <v>67</v>
      </c>
      <c r="K53" s="14" t="str">
        <f t="shared" si="0"/>
        <v>Khá</v>
      </c>
    </row>
    <row r="54" spans="1:11" ht="15.75" x14ac:dyDescent="0.25">
      <c r="A54" s="12">
        <v>42</v>
      </c>
      <c r="B54" s="11">
        <v>21021236</v>
      </c>
      <c r="C54" s="11" t="s">
        <v>171</v>
      </c>
      <c r="D54" s="11" t="s">
        <v>478</v>
      </c>
      <c r="E54" s="11">
        <v>82</v>
      </c>
      <c r="F54" s="11">
        <v>79</v>
      </c>
      <c r="G54" s="11">
        <v>79</v>
      </c>
      <c r="H54" s="11">
        <v>79</v>
      </c>
      <c r="I54" s="11" t="s">
        <v>22</v>
      </c>
      <c r="J54" s="11">
        <f t="shared" si="1"/>
        <v>79</v>
      </c>
      <c r="K54" s="14" t="str">
        <f t="shared" si="0"/>
        <v>Khá</v>
      </c>
    </row>
    <row r="55" spans="1:11" ht="15.75" x14ac:dyDescent="0.25">
      <c r="A55" s="12">
        <v>43</v>
      </c>
      <c r="B55" s="11">
        <v>21021238</v>
      </c>
      <c r="C55" s="11" t="s">
        <v>172</v>
      </c>
      <c r="D55" s="11" t="s">
        <v>479</v>
      </c>
      <c r="E55" s="11">
        <v>96</v>
      </c>
      <c r="F55" s="11">
        <v>96</v>
      </c>
      <c r="G55" s="11">
        <v>96</v>
      </c>
      <c r="H55" s="11">
        <v>96</v>
      </c>
      <c r="I55" s="11" t="s">
        <v>16</v>
      </c>
      <c r="J55" s="11">
        <f t="shared" si="1"/>
        <v>96</v>
      </c>
      <c r="K55" s="14" t="str">
        <f t="shared" si="0"/>
        <v>Xuất sắc</v>
      </c>
    </row>
    <row r="56" spans="1:11" ht="15.75" x14ac:dyDescent="0.25">
      <c r="A56" s="12">
        <v>44</v>
      </c>
      <c r="B56" s="11">
        <v>21021242</v>
      </c>
      <c r="C56" s="11" t="s">
        <v>173</v>
      </c>
      <c r="D56" s="11" t="s">
        <v>480</v>
      </c>
      <c r="E56" s="11">
        <v>90</v>
      </c>
      <c r="F56" s="11">
        <v>87</v>
      </c>
      <c r="G56" s="11">
        <v>87</v>
      </c>
      <c r="H56" s="11">
        <v>87</v>
      </c>
      <c r="I56" s="11" t="s">
        <v>17</v>
      </c>
      <c r="J56" s="11">
        <f t="shared" si="1"/>
        <v>87</v>
      </c>
      <c r="K56" s="14" t="str">
        <f t="shared" si="0"/>
        <v>Tốt</v>
      </c>
    </row>
    <row r="57" spans="1:11" ht="15.75" x14ac:dyDescent="0.25">
      <c r="A57" s="12">
        <v>45</v>
      </c>
      <c r="B57" s="11">
        <v>21021244</v>
      </c>
      <c r="C57" s="11" t="s">
        <v>174</v>
      </c>
      <c r="D57" s="11" t="s">
        <v>481</v>
      </c>
      <c r="E57" s="11">
        <v>90</v>
      </c>
      <c r="F57" s="11">
        <v>90</v>
      </c>
      <c r="G57" s="11">
        <v>90</v>
      </c>
      <c r="H57" s="11">
        <v>90</v>
      </c>
      <c r="I57" s="11" t="s">
        <v>16</v>
      </c>
      <c r="J57" s="11">
        <f t="shared" si="1"/>
        <v>90</v>
      </c>
      <c r="K57" s="14" t="str">
        <f t="shared" si="0"/>
        <v>Xuất sắc</v>
      </c>
    </row>
    <row r="58" spans="1:11" ht="15.75" x14ac:dyDescent="0.25">
      <c r="A58" s="12">
        <v>46</v>
      </c>
      <c r="B58" s="11">
        <v>21021246</v>
      </c>
      <c r="C58" s="11" t="s">
        <v>175</v>
      </c>
      <c r="D58" s="11" t="s">
        <v>482</v>
      </c>
      <c r="E58" s="11">
        <v>82</v>
      </c>
      <c r="F58" s="11">
        <v>79</v>
      </c>
      <c r="G58" s="11">
        <v>79</v>
      </c>
      <c r="H58" s="11">
        <v>79</v>
      </c>
      <c r="I58" s="11" t="s">
        <v>22</v>
      </c>
      <c r="J58" s="11">
        <f t="shared" si="1"/>
        <v>79</v>
      </c>
      <c r="K58" s="14" t="str">
        <f t="shared" si="0"/>
        <v>Khá</v>
      </c>
    </row>
    <row r="59" spans="1:11" ht="15.75" x14ac:dyDescent="0.25">
      <c r="A59" s="12">
        <v>47</v>
      </c>
      <c r="B59" s="11">
        <v>21021250</v>
      </c>
      <c r="C59" s="11" t="s">
        <v>176</v>
      </c>
      <c r="D59" s="11" t="s">
        <v>483</v>
      </c>
      <c r="E59" s="11">
        <v>84</v>
      </c>
      <c r="F59" s="11">
        <v>94</v>
      </c>
      <c r="G59" s="11">
        <v>94</v>
      </c>
      <c r="H59" s="11">
        <v>94</v>
      </c>
      <c r="I59" s="11" t="s">
        <v>16</v>
      </c>
      <c r="J59" s="11">
        <f t="shared" si="1"/>
        <v>94</v>
      </c>
      <c r="K59" s="14" t="str">
        <f t="shared" si="0"/>
        <v>Xuất sắc</v>
      </c>
    </row>
    <row r="60" spans="1:11" ht="15.75" x14ac:dyDescent="0.25">
      <c r="A60" s="12">
        <v>48</v>
      </c>
      <c r="B60" s="11">
        <v>21021254</v>
      </c>
      <c r="C60" s="11" t="s">
        <v>177</v>
      </c>
      <c r="D60" s="11" t="s">
        <v>484</v>
      </c>
      <c r="E60" s="11">
        <v>70</v>
      </c>
      <c r="F60" s="11">
        <v>67</v>
      </c>
      <c r="G60" s="11">
        <v>67</v>
      </c>
      <c r="H60" s="11">
        <v>67</v>
      </c>
      <c r="I60" s="11" t="s">
        <v>22</v>
      </c>
      <c r="J60" s="11">
        <f t="shared" si="1"/>
        <v>67</v>
      </c>
      <c r="K60" s="14" t="str">
        <f t="shared" si="0"/>
        <v>Khá</v>
      </c>
    </row>
    <row r="61" spans="1:11" ht="15.75" x14ac:dyDescent="0.25">
      <c r="A61" s="12">
        <v>49</v>
      </c>
      <c r="B61" s="11">
        <v>21021256</v>
      </c>
      <c r="C61" s="11" t="s">
        <v>178</v>
      </c>
      <c r="D61" s="11" t="s">
        <v>485</v>
      </c>
      <c r="E61" s="11">
        <v>70</v>
      </c>
      <c r="F61" s="11">
        <v>70</v>
      </c>
      <c r="G61" s="11">
        <v>70</v>
      </c>
      <c r="H61" s="11">
        <v>70</v>
      </c>
      <c r="I61" s="11" t="s">
        <v>22</v>
      </c>
      <c r="J61" s="11">
        <f t="shared" si="1"/>
        <v>70</v>
      </c>
      <c r="K61" s="14" t="str">
        <f t="shared" si="0"/>
        <v>Khá</v>
      </c>
    </row>
    <row r="63" spans="1:11" ht="16.5" x14ac:dyDescent="0.2">
      <c r="A63" s="28" t="s">
        <v>487</v>
      </c>
      <c r="B63" s="28"/>
      <c r="C63" s="28"/>
      <c r="D63" s="28"/>
    </row>
  </sheetData>
  <mergeCells count="16">
    <mergeCell ref="A63:D63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B9DE2-5DAD-4C5C-A714-E0FFE0C7FD08}">
  <dimension ref="A1:K66"/>
  <sheetViews>
    <sheetView topLeftCell="A44" workbookViewId="0">
      <selection activeCell="A13" sqref="A13:A64"/>
    </sheetView>
  </sheetViews>
  <sheetFormatPr defaultColWidth="15.375" defaultRowHeight="14.25" x14ac:dyDescent="0.2"/>
  <cols>
    <col min="1" max="1" width="4.75" style="9" bestFit="1" customWidth="1"/>
    <col min="2" max="2" width="8.875" bestFit="1" customWidth="1"/>
    <col min="4" max="4" width="9.875" bestFit="1" customWidth="1"/>
    <col min="5" max="5" width="6.875" style="9" bestFit="1" customWidth="1"/>
    <col min="6" max="8" width="5.375" style="9" bestFit="1" customWidth="1"/>
    <col min="9" max="9" width="8.875" bestFit="1" customWidth="1"/>
    <col min="10" max="10" width="5.375" style="9" bestFit="1" customWidth="1"/>
    <col min="11" max="11" width="8.875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531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30.7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1">
        <v>21021147</v>
      </c>
      <c r="C13" s="11" t="s">
        <v>179</v>
      </c>
      <c r="D13" s="11" t="s">
        <v>489</v>
      </c>
      <c r="E13" s="12">
        <v>70</v>
      </c>
      <c r="F13" s="12">
        <v>67</v>
      </c>
      <c r="G13" s="12">
        <v>67</v>
      </c>
      <c r="H13" s="12">
        <v>67</v>
      </c>
      <c r="I13" s="11" t="s">
        <v>22</v>
      </c>
      <c r="J13" s="12">
        <v>67</v>
      </c>
      <c r="K13" s="11" t="s">
        <v>22</v>
      </c>
    </row>
    <row r="14" spans="1:11" ht="15" x14ac:dyDescent="0.25">
      <c r="A14" s="12">
        <v>2</v>
      </c>
      <c r="B14" s="11">
        <v>21021149</v>
      </c>
      <c r="C14" s="11" t="s">
        <v>180</v>
      </c>
      <c r="D14" s="11" t="s">
        <v>491</v>
      </c>
      <c r="E14" s="12">
        <v>90</v>
      </c>
      <c r="F14" s="12">
        <v>90</v>
      </c>
      <c r="G14" s="12">
        <v>90</v>
      </c>
      <c r="H14" s="12">
        <v>90</v>
      </c>
      <c r="I14" s="11" t="s">
        <v>16</v>
      </c>
      <c r="J14" s="12">
        <v>90</v>
      </c>
      <c r="K14" s="11" t="s">
        <v>16</v>
      </c>
    </row>
    <row r="15" spans="1:11" ht="15" x14ac:dyDescent="0.25">
      <c r="A15" s="12">
        <v>3</v>
      </c>
      <c r="B15" s="11">
        <v>21021151</v>
      </c>
      <c r="C15" s="11" t="s">
        <v>181</v>
      </c>
      <c r="D15" s="11" t="s">
        <v>492</v>
      </c>
      <c r="E15" s="12">
        <v>77</v>
      </c>
      <c r="F15" s="12">
        <v>77</v>
      </c>
      <c r="G15" s="12">
        <v>77</v>
      </c>
      <c r="H15" s="12">
        <v>77</v>
      </c>
      <c r="I15" s="11" t="s">
        <v>22</v>
      </c>
      <c r="J15" s="12">
        <v>77</v>
      </c>
      <c r="K15" s="11" t="s">
        <v>22</v>
      </c>
    </row>
    <row r="16" spans="1:11" ht="15" x14ac:dyDescent="0.25">
      <c r="A16" s="12">
        <v>4</v>
      </c>
      <c r="B16" s="11">
        <v>21021153</v>
      </c>
      <c r="C16" s="11" t="s">
        <v>182</v>
      </c>
      <c r="D16" s="11" t="s">
        <v>493</v>
      </c>
      <c r="E16" s="12">
        <v>80</v>
      </c>
      <c r="F16" s="12">
        <v>77</v>
      </c>
      <c r="G16" s="12">
        <v>77</v>
      </c>
      <c r="H16" s="12">
        <v>77</v>
      </c>
      <c r="I16" s="11" t="s">
        <v>22</v>
      </c>
      <c r="J16" s="12">
        <v>77</v>
      </c>
      <c r="K16" s="11" t="s">
        <v>22</v>
      </c>
    </row>
    <row r="17" spans="1:11" ht="15" x14ac:dyDescent="0.25">
      <c r="A17" s="12">
        <v>5</v>
      </c>
      <c r="B17" s="11">
        <v>21021155</v>
      </c>
      <c r="C17" s="11" t="s">
        <v>183</v>
      </c>
      <c r="D17" s="11" t="s">
        <v>484</v>
      </c>
      <c r="E17" s="12">
        <v>70</v>
      </c>
      <c r="F17" s="12">
        <v>67</v>
      </c>
      <c r="G17" s="12">
        <v>67</v>
      </c>
      <c r="H17" s="12">
        <v>67</v>
      </c>
      <c r="I17" s="11" t="s">
        <v>22</v>
      </c>
      <c r="J17" s="12">
        <v>67</v>
      </c>
      <c r="K17" s="11" t="s">
        <v>22</v>
      </c>
    </row>
    <row r="18" spans="1:11" ht="15" x14ac:dyDescent="0.25">
      <c r="A18" s="12">
        <v>6</v>
      </c>
      <c r="B18" s="11">
        <v>21021157</v>
      </c>
      <c r="C18" s="11" t="s">
        <v>184</v>
      </c>
      <c r="D18" s="11" t="s">
        <v>418</v>
      </c>
      <c r="E18" s="12">
        <v>80</v>
      </c>
      <c r="F18" s="12">
        <v>80</v>
      </c>
      <c r="G18" s="12">
        <v>80</v>
      </c>
      <c r="H18" s="12">
        <v>80</v>
      </c>
      <c r="I18" s="11" t="s">
        <v>17</v>
      </c>
      <c r="J18" s="12">
        <v>80</v>
      </c>
      <c r="K18" s="11" t="s">
        <v>17</v>
      </c>
    </row>
    <row r="19" spans="1:11" ht="15" x14ac:dyDescent="0.25">
      <c r="A19" s="12">
        <v>7</v>
      </c>
      <c r="B19" s="11">
        <v>21021159</v>
      </c>
      <c r="C19" s="11" t="s">
        <v>185</v>
      </c>
      <c r="D19" s="11" t="s">
        <v>494</v>
      </c>
      <c r="E19" s="12">
        <v>90</v>
      </c>
      <c r="F19" s="12">
        <v>90</v>
      </c>
      <c r="G19" s="12">
        <v>90</v>
      </c>
      <c r="H19" s="12">
        <v>90</v>
      </c>
      <c r="I19" s="11" t="s">
        <v>16</v>
      </c>
      <c r="J19" s="12">
        <v>90</v>
      </c>
      <c r="K19" s="11" t="s">
        <v>16</v>
      </c>
    </row>
    <row r="20" spans="1:11" ht="15" x14ac:dyDescent="0.25">
      <c r="A20" s="12">
        <v>8</v>
      </c>
      <c r="B20" s="11">
        <v>21021161</v>
      </c>
      <c r="C20" s="11" t="s">
        <v>186</v>
      </c>
      <c r="D20" s="11" t="s">
        <v>495</v>
      </c>
      <c r="E20" s="12">
        <v>80</v>
      </c>
      <c r="F20" s="12">
        <v>80</v>
      </c>
      <c r="G20" s="12">
        <v>80</v>
      </c>
      <c r="H20" s="12">
        <v>80</v>
      </c>
      <c r="I20" s="11" t="s">
        <v>17</v>
      </c>
      <c r="J20" s="12">
        <v>80</v>
      </c>
      <c r="K20" s="11" t="s">
        <v>17</v>
      </c>
    </row>
    <row r="21" spans="1:11" ht="15" x14ac:dyDescent="0.25">
      <c r="A21" s="12">
        <v>9</v>
      </c>
      <c r="B21" s="11">
        <v>21021163</v>
      </c>
      <c r="C21" s="11" t="s">
        <v>187</v>
      </c>
      <c r="D21" s="11" t="s">
        <v>489</v>
      </c>
      <c r="E21" s="12">
        <v>80</v>
      </c>
      <c r="F21" s="12">
        <v>80</v>
      </c>
      <c r="G21" s="12">
        <v>77</v>
      </c>
      <c r="H21" s="12">
        <v>77</v>
      </c>
      <c r="I21" s="11" t="s">
        <v>22</v>
      </c>
      <c r="J21" s="12">
        <v>77</v>
      </c>
      <c r="K21" s="11" t="s">
        <v>22</v>
      </c>
    </row>
    <row r="22" spans="1:11" ht="15" x14ac:dyDescent="0.25">
      <c r="A22" s="12">
        <v>10</v>
      </c>
      <c r="B22" s="11">
        <v>21021165</v>
      </c>
      <c r="C22" s="11" t="s">
        <v>188</v>
      </c>
      <c r="D22" s="11" t="s">
        <v>496</v>
      </c>
      <c r="E22" s="12">
        <v>80</v>
      </c>
      <c r="F22" s="12">
        <v>80</v>
      </c>
      <c r="G22" s="12">
        <v>80</v>
      </c>
      <c r="H22" s="12">
        <v>80</v>
      </c>
      <c r="I22" s="11" t="s">
        <v>17</v>
      </c>
      <c r="J22" s="12">
        <v>80</v>
      </c>
      <c r="K22" s="11" t="s">
        <v>17</v>
      </c>
    </row>
    <row r="23" spans="1:11" ht="15" x14ac:dyDescent="0.25">
      <c r="A23" s="12">
        <v>11</v>
      </c>
      <c r="B23" s="11">
        <v>21021167</v>
      </c>
      <c r="C23" s="11" t="s">
        <v>189</v>
      </c>
      <c r="D23" s="11" t="s">
        <v>445</v>
      </c>
      <c r="E23" s="12">
        <v>80</v>
      </c>
      <c r="F23" s="12">
        <v>80</v>
      </c>
      <c r="G23" s="12">
        <v>80</v>
      </c>
      <c r="H23" s="12">
        <v>80</v>
      </c>
      <c r="I23" s="11" t="s">
        <v>17</v>
      </c>
      <c r="J23" s="12">
        <v>80</v>
      </c>
      <c r="K23" s="11" t="s">
        <v>17</v>
      </c>
    </row>
    <row r="24" spans="1:11" ht="15" x14ac:dyDescent="0.25">
      <c r="A24" s="12">
        <v>12</v>
      </c>
      <c r="B24" s="11">
        <v>21021169</v>
      </c>
      <c r="C24" s="11" t="s">
        <v>190</v>
      </c>
      <c r="D24" s="11" t="s">
        <v>497</v>
      </c>
      <c r="E24" s="12">
        <v>70</v>
      </c>
      <c r="F24" s="12">
        <v>70</v>
      </c>
      <c r="G24" s="12">
        <v>67</v>
      </c>
      <c r="H24" s="12">
        <v>67</v>
      </c>
      <c r="I24" s="11" t="s">
        <v>22</v>
      </c>
      <c r="J24" s="12">
        <v>67</v>
      </c>
      <c r="K24" s="11" t="s">
        <v>22</v>
      </c>
    </row>
    <row r="25" spans="1:11" ht="15" x14ac:dyDescent="0.25">
      <c r="A25" s="12">
        <v>13</v>
      </c>
      <c r="B25" s="11">
        <v>21021171</v>
      </c>
      <c r="C25" s="11" t="s">
        <v>191</v>
      </c>
      <c r="D25" s="11" t="s">
        <v>498</v>
      </c>
      <c r="E25" s="12">
        <v>100</v>
      </c>
      <c r="F25" s="12">
        <v>87</v>
      </c>
      <c r="G25" s="12">
        <v>85</v>
      </c>
      <c r="H25" s="12">
        <v>85</v>
      </c>
      <c r="I25" s="11" t="s">
        <v>17</v>
      </c>
      <c r="J25" s="12">
        <v>85</v>
      </c>
      <c r="K25" s="11" t="s">
        <v>17</v>
      </c>
    </row>
    <row r="26" spans="1:11" ht="15" x14ac:dyDescent="0.25">
      <c r="A26" s="12">
        <v>14</v>
      </c>
      <c r="B26" s="11">
        <v>21021173</v>
      </c>
      <c r="C26" s="11" t="s">
        <v>192</v>
      </c>
      <c r="D26" s="11" t="s">
        <v>492</v>
      </c>
      <c r="E26" s="12">
        <v>82</v>
      </c>
      <c r="F26" s="12">
        <v>80</v>
      </c>
      <c r="G26" s="12">
        <v>77</v>
      </c>
      <c r="H26" s="12">
        <v>77</v>
      </c>
      <c r="I26" s="11" t="s">
        <v>22</v>
      </c>
      <c r="J26" s="12">
        <v>77</v>
      </c>
      <c r="K26" s="11" t="s">
        <v>22</v>
      </c>
    </row>
    <row r="27" spans="1:11" ht="15" x14ac:dyDescent="0.25">
      <c r="A27" s="12">
        <v>15</v>
      </c>
      <c r="B27" s="11">
        <v>21021175</v>
      </c>
      <c r="C27" s="11" t="s">
        <v>193</v>
      </c>
      <c r="D27" s="11" t="s">
        <v>499</v>
      </c>
      <c r="E27" s="12">
        <v>80</v>
      </c>
      <c r="F27" s="12">
        <v>80</v>
      </c>
      <c r="G27" s="12">
        <v>80</v>
      </c>
      <c r="H27" s="12">
        <v>80</v>
      </c>
      <c r="I27" s="11" t="s">
        <v>17</v>
      </c>
      <c r="J27" s="12">
        <v>80</v>
      </c>
      <c r="K27" s="11" t="s">
        <v>17</v>
      </c>
    </row>
    <row r="28" spans="1:11" ht="15" x14ac:dyDescent="0.25">
      <c r="A28" s="12">
        <v>16</v>
      </c>
      <c r="B28" s="11">
        <v>21021177</v>
      </c>
      <c r="C28" s="11" t="s">
        <v>194</v>
      </c>
      <c r="D28" s="11" t="s">
        <v>500</v>
      </c>
      <c r="E28" s="12">
        <v>82</v>
      </c>
      <c r="F28" s="12">
        <v>57</v>
      </c>
      <c r="G28" s="12">
        <v>57</v>
      </c>
      <c r="H28" s="12">
        <v>57</v>
      </c>
      <c r="I28" s="11" t="s">
        <v>36</v>
      </c>
      <c r="J28" s="12">
        <v>57</v>
      </c>
      <c r="K28" s="11" t="s">
        <v>36</v>
      </c>
    </row>
    <row r="29" spans="1:11" ht="15" x14ac:dyDescent="0.25">
      <c r="A29" s="12">
        <v>17</v>
      </c>
      <c r="B29" s="11">
        <v>21021179</v>
      </c>
      <c r="C29" s="11" t="s">
        <v>195</v>
      </c>
      <c r="D29" s="11" t="s">
        <v>501</v>
      </c>
      <c r="E29" s="12">
        <v>80</v>
      </c>
      <c r="F29" s="12">
        <v>80</v>
      </c>
      <c r="G29" s="12">
        <v>80</v>
      </c>
      <c r="H29" s="12">
        <v>80</v>
      </c>
      <c r="I29" s="11" t="s">
        <v>17</v>
      </c>
      <c r="J29" s="12">
        <v>80</v>
      </c>
      <c r="K29" s="11" t="s">
        <v>17</v>
      </c>
    </row>
    <row r="30" spans="1:11" ht="15" x14ac:dyDescent="0.25">
      <c r="A30" s="12">
        <v>18</v>
      </c>
      <c r="B30" s="11">
        <v>21021181</v>
      </c>
      <c r="C30" s="11" t="s">
        <v>196</v>
      </c>
      <c r="D30" s="11" t="s">
        <v>502</v>
      </c>
      <c r="E30" s="12">
        <v>90</v>
      </c>
      <c r="F30" s="12">
        <v>77</v>
      </c>
      <c r="G30" s="12">
        <v>77</v>
      </c>
      <c r="H30" s="12">
        <v>77</v>
      </c>
      <c r="I30" s="11" t="s">
        <v>22</v>
      </c>
      <c r="J30" s="12">
        <v>77</v>
      </c>
      <c r="K30" s="11" t="s">
        <v>22</v>
      </c>
    </row>
    <row r="31" spans="1:11" ht="15" x14ac:dyDescent="0.25">
      <c r="A31" s="12">
        <v>19</v>
      </c>
      <c r="B31" s="11">
        <v>21021183</v>
      </c>
      <c r="C31" s="11" t="s">
        <v>197</v>
      </c>
      <c r="D31" s="11" t="s">
        <v>503</v>
      </c>
      <c r="E31" s="12"/>
      <c r="F31" s="12"/>
      <c r="G31" s="12"/>
      <c r="H31" s="12"/>
      <c r="I31" s="11" t="s">
        <v>21</v>
      </c>
      <c r="J31" s="12"/>
      <c r="K31" s="11" t="s">
        <v>21</v>
      </c>
    </row>
    <row r="32" spans="1:11" ht="15" x14ac:dyDescent="0.25">
      <c r="A32" s="12">
        <v>20</v>
      </c>
      <c r="B32" s="11">
        <v>21021187</v>
      </c>
      <c r="C32" s="11" t="s">
        <v>198</v>
      </c>
      <c r="D32" s="11" t="s">
        <v>463</v>
      </c>
      <c r="E32" s="12">
        <v>80</v>
      </c>
      <c r="F32" s="12">
        <v>80</v>
      </c>
      <c r="G32" s="12">
        <v>80</v>
      </c>
      <c r="H32" s="12">
        <v>80</v>
      </c>
      <c r="I32" s="11" t="s">
        <v>17</v>
      </c>
      <c r="J32" s="12">
        <v>80</v>
      </c>
      <c r="K32" s="11" t="s">
        <v>17</v>
      </c>
    </row>
    <row r="33" spans="1:11" ht="15" x14ac:dyDescent="0.25">
      <c r="A33" s="12">
        <v>21</v>
      </c>
      <c r="B33" s="11">
        <v>21021191</v>
      </c>
      <c r="C33" s="11" t="s">
        <v>199</v>
      </c>
      <c r="D33" s="11" t="s">
        <v>504</v>
      </c>
      <c r="E33" s="12">
        <v>80</v>
      </c>
      <c r="F33" s="12">
        <v>77</v>
      </c>
      <c r="G33" s="12">
        <v>77</v>
      </c>
      <c r="H33" s="12">
        <v>77</v>
      </c>
      <c r="I33" s="11" t="s">
        <v>22</v>
      </c>
      <c r="J33" s="12">
        <v>77</v>
      </c>
      <c r="K33" s="11" t="s">
        <v>22</v>
      </c>
    </row>
    <row r="34" spans="1:11" ht="15" x14ac:dyDescent="0.25">
      <c r="A34" s="12">
        <v>22</v>
      </c>
      <c r="B34" s="11">
        <v>21021193</v>
      </c>
      <c r="C34" s="11" t="s">
        <v>200</v>
      </c>
      <c r="D34" s="11" t="s">
        <v>505</v>
      </c>
      <c r="E34" s="12">
        <v>82</v>
      </c>
      <c r="F34" s="12">
        <v>80</v>
      </c>
      <c r="G34" s="12">
        <v>77</v>
      </c>
      <c r="H34" s="12">
        <v>77</v>
      </c>
      <c r="I34" s="11" t="s">
        <v>22</v>
      </c>
      <c r="J34" s="12">
        <v>77</v>
      </c>
      <c r="K34" s="11" t="s">
        <v>22</v>
      </c>
    </row>
    <row r="35" spans="1:11" ht="15" x14ac:dyDescent="0.25">
      <c r="A35" s="12">
        <v>23</v>
      </c>
      <c r="B35" s="11">
        <v>21021197</v>
      </c>
      <c r="C35" s="11" t="s">
        <v>201</v>
      </c>
      <c r="D35" s="11" t="s">
        <v>506</v>
      </c>
      <c r="E35" s="12">
        <v>82</v>
      </c>
      <c r="F35" s="12">
        <v>70</v>
      </c>
      <c r="G35" s="12">
        <v>70</v>
      </c>
      <c r="H35" s="12">
        <v>70</v>
      </c>
      <c r="I35" s="11" t="s">
        <v>22</v>
      </c>
      <c r="J35" s="12">
        <v>70</v>
      </c>
      <c r="K35" s="11" t="s">
        <v>22</v>
      </c>
    </row>
    <row r="36" spans="1:11" ht="15" x14ac:dyDescent="0.25">
      <c r="A36" s="12">
        <v>24</v>
      </c>
      <c r="B36" s="11">
        <v>21021199</v>
      </c>
      <c r="C36" s="11" t="s">
        <v>202</v>
      </c>
      <c r="D36" s="11" t="s">
        <v>507</v>
      </c>
      <c r="E36" s="12">
        <v>80</v>
      </c>
      <c r="F36" s="12">
        <v>80</v>
      </c>
      <c r="G36" s="12">
        <v>80</v>
      </c>
      <c r="H36" s="12">
        <v>80</v>
      </c>
      <c r="I36" s="11" t="s">
        <v>17</v>
      </c>
      <c r="J36" s="12">
        <v>80</v>
      </c>
      <c r="K36" s="11" t="s">
        <v>17</v>
      </c>
    </row>
    <row r="37" spans="1:11" ht="15" x14ac:dyDescent="0.25">
      <c r="A37" s="12">
        <v>25</v>
      </c>
      <c r="B37" s="11">
        <v>21021201</v>
      </c>
      <c r="C37" s="11" t="s">
        <v>203</v>
      </c>
      <c r="D37" s="11" t="s">
        <v>508</v>
      </c>
      <c r="E37" s="12">
        <v>88</v>
      </c>
      <c r="F37" s="12">
        <v>63</v>
      </c>
      <c r="G37" s="12">
        <v>63</v>
      </c>
      <c r="H37" s="12">
        <v>63</v>
      </c>
      <c r="I37" s="11" t="s">
        <v>36</v>
      </c>
      <c r="J37" s="12">
        <v>63</v>
      </c>
      <c r="K37" s="11" t="s">
        <v>36</v>
      </c>
    </row>
    <row r="38" spans="1:11" ht="15" x14ac:dyDescent="0.25">
      <c r="A38" s="12">
        <v>26</v>
      </c>
      <c r="B38" s="11">
        <v>21021203</v>
      </c>
      <c r="C38" s="11" t="s">
        <v>204</v>
      </c>
      <c r="D38" s="11" t="s">
        <v>372</v>
      </c>
      <c r="E38" s="12">
        <v>90</v>
      </c>
      <c r="F38" s="12">
        <v>87</v>
      </c>
      <c r="G38" s="12">
        <v>87</v>
      </c>
      <c r="H38" s="12">
        <v>87</v>
      </c>
      <c r="I38" s="11" t="s">
        <v>17</v>
      </c>
      <c r="J38" s="12">
        <v>87</v>
      </c>
      <c r="K38" s="11" t="s">
        <v>17</v>
      </c>
    </row>
    <row r="39" spans="1:11" ht="15" x14ac:dyDescent="0.25">
      <c r="A39" s="12">
        <v>27</v>
      </c>
      <c r="B39" s="11">
        <v>21021205</v>
      </c>
      <c r="C39" s="11" t="s">
        <v>205</v>
      </c>
      <c r="D39" s="11" t="s">
        <v>507</v>
      </c>
      <c r="E39" s="12"/>
      <c r="F39" s="12"/>
      <c r="G39" s="12"/>
      <c r="H39" s="12"/>
      <c r="I39" s="11" t="s">
        <v>21</v>
      </c>
      <c r="J39" s="12"/>
      <c r="K39" s="11" t="s">
        <v>21</v>
      </c>
    </row>
    <row r="40" spans="1:11" ht="15" x14ac:dyDescent="0.25">
      <c r="A40" s="12">
        <v>28</v>
      </c>
      <c r="B40" s="11">
        <v>21021207</v>
      </c>
      <c r="C40" s="11" t="s">
        <v>206</v>
      </c>
      <c r="D40" s="11" t="s">
        <v>509</v>
      </c>
      <c r="E40" s="12">
        <v>80</v>
      </c>
      <c r="F40" s="12">
        <v>80</v>
      </c>
      <c r="G40" s="12">
        <v>80</v>
      </c>
      <c r="H40" s="12">
        <v>80</v>
      </c>
      <c r="I40" s="11" t="s">
        <v>17</v>
      </c>
      <c r="J40" s="12">
        <v>80</v>
      </c>
      <c r="K40" s="11" t="s">
        <v>17</v>
      </c>
    </row>
    <row r="41" spans="1:11" ht="15" x14ac:dyDescent="0.25">
      <c r="A41" s="12">
        <v>29</v>
      </c>
      <c r="B41" s="11">
        <v>21021209</v>
      </c>
      <c r="C41" s="11" t="s">
        <v>207</v>
      </c>
      <c r="D41" s="11" t="s">
        <v>510</v>
      </c>
      <c r="E41" s="12">
        <v>80</v>
      </c>
      <c r="F41" s="12">
        <v>80</v>
      </c>
      <c r="G41" s="12">
        <v>80</v>
      </c>
      <c r="H41" s="12">
        <v>80</v>
      </c>
      <c r="I41" s="11" t="s">
        <v>17</v>
      </c>
      <c r="J41" s="12">
        <v>80</v>
      </c>
      <c r="K41" s="11" t="s">
        <v>17</v>
      </c>
    </row>
    <row r="42" spans="1:11" ht="15" x14ac:dyDescent="0.25">
      <c r="A42" s="12">
        <v>30</v>
      </c>
      <c r="B42" s="11">
        <v>21021211</v>
      </c>
      <c r="C42" s="11" t="s">
        <v>208</v>
      </c>
      <c r="D42" s="11" t="s">
        <v>511</v>
      </c>
      <c r="E42" s="12">
        <v>80</v>
      </c>
      <c r="F42" s="12">
        <v>80</v>
      </c>
      <c r="G42" s="12">
        <v>80</v>
      </c>
      <c r="H42" s="12">
        <v>80</v>
      </c>
      <c r="I42" s="11" t="s">
        <v>17</v>
      </c>
      <c r="J42" s="12">
        <v>80</v>
      </c>
      <c r="K42" s="11" t="s">
        <v>17</v>
      </c>
    </row>
    <row r="43" spans="1:11" ht="15" x14ac:dyDescent="0.25">
      <c r="A43" s="12">
        <v>31</v>
      </c>
      <c r="B43" s="11">
        <v>21021213</v>
      </c>
      <c r="C43" s="11" t="s">
        <v>209</v>
      </c>
      <c r="D43" s="11" t="s">
        <v>512</v>
      </c>
      <c r="E43" s="12">
        <v>70</v>
      </c>
      <c r="F43" s="12">
        <v>80</v>
      </c>
      <c r="G43" s="12">
        <v>80</v>
      </c>
      <c r="H43" s="12">
        <v>80</v>
      </c>
      <c r="I43" s="11" t="s">
        <v>17</v>
      </c>
      <c r="J43" s="12">
        <v>80</v>
      </c>
      <c r="K43" s="11" t="s">
        <v>17</v>
      </c>
    </row>
    <row r="44" spans="1:11" ht="15" x14ac:dyDescent="0.25">
      <c r="A44" s="12">
        <v>32</v>
      </c>
      <c r="B44" s="11">
        <v>21021215</v>
      </c>
      <c r="C44" s="11" t="s">
        <v>210</v>
      </c>
      <c r="D44" s="11" t="s">
        <v>513</v>
      </c>
      <c r="E44" s="12">
        <v>70</v>
      </c>
      <c r="F44" s="12">
        <v>70</v>
      </c>
      <c r="G44" s="12">
        <v>67</v>
      </c>
      <c r="H44" s="12">
        <v>67</v>
      </c>
      <c r="I44" s="11" t="s">
        <v>22</v>
      </c>
      <c r="J44" s="12">
        <v>67</v>
      </c>
      <c r="K44" s="11" t="s">
        <v>22</v>
      </c>
    </row>
    <row r="45" spans="1:11" ht="15" x14ac:dyDescent="0.25">
      <c r="A45" s="12">
        <v>33</v>
      </c>
      <c r="B45" s="11">
        <v>21021217</v>
      </c>
      <c r="C45" s="11" t="s">
        <v>211</v>
      </c>
      <c r="D45" s="11" t="s">
        <v>514</v>
      </c>
      <c r="E45" s="12">
        <v>90</v>
      </c>
      <c r="F45" s="12">
        <v>90</v>
      </c>
      <c r="G45" s="12">
        <v>90</v>
      </c>
      <c r="H45" s="12">
        <v>90</v>
      </c>
      <c r="I45" s="11" t="s">
        <v>16</v>
      </c>
      <c r="J45" s="12">
        <v>90</v>
      </c>
      <c r="K45" s="11" t="s">
        <v>16</v>
      </c>
    </row>
    <row r="46" spans="1:11" ht="15" x14ac:dyDescent="0.25">
      <c r="A46" s="12">
        <v>34</v>
      </c>
      <c r="B46" s="11">
        <v>21021219</v>
      </c>
      <c r="C46" s="11" t="s">
        <v>212</v>
      </c>
      <c r="D46" s="11" t="s">
        <v>515</v>
      </c>
      <c r="E46" s="12">
        <v>90</v>
      </c>
      <c r="F46" s="12">
        <v>80</v>
      </c>
      <c r="G46" s="12">
        <v>80</v>
      </c>
      <c r="H46" s="12">
        <v>80</v>
      </c>
      <c r="I46" s="11" t="s">
        <v>17</v>
      </c>
      <c r="J46" s="12">
        <v>80</v>
      </c>
      <c r="K46" s="11" t="s">
        <v>17</v>
      </c>
    </row>
    <row r="47" spans="1:11" ht="15" x14ac:dyDescent="0.25">
      <c r="A47" s="12">
        <v>35</v>
      </c>
      <c r="B47" s="11">
        <v>21021221</v>
      </c>
      <c r="C47" s="11" t="s">
        <v>213</v>
      </c>
      <c r="D47" s="11" t="s">
        <v>507</v>
      </c>
      <c r="E47" s="12">
        <v>90</v>
      </c>
      <c r="F47" s="12">
        <v>90</v>
      </c>
      <c r="G47" s="12">
        <v>90</v>
      </c>
      <c r="H47" s="12">
        <v>90</v>
      </c>
      <c r="I47" s="11" t="s">
        <v>16</v>
      </c>
      <c r="J47" s="12">
        <v>90</v>
      </c>
      <c r="K47" s="11" t="s">
        <v>16</v>
      </c>
    </row>
    <row r="48" spans="1:11" ht="15" x14ac:dyDescent="0.25">
      <c r="A48" s="12">
        <v>36</v>
      </c>
      <c r="B48" s="11">
        <v>21021223</v>
      </c>
      <c r="C48" s="11" t="s">
        <v>214</v>
      </c>
      <c r="D48" s="11" t="s">
        <v>516</v>
      </c>
      <c r="E48" s="12">
        <v>93</v>
      </c>
      <c r="F48" s="12">
        <v>93</v>
      </c>
      <c r="G48" s="12">
        <v>93</v>
      </c>
      <c r="H48" s="12">
        <v>93</v>
      </c>
      <c r="I48" s="11" t="s">
        <v>16</v>
      </c>
      <c r="J48" s="12">
        <v>93</v>
      </c>
      <c r="K48" s="11" t="s">
        <v>16</v>
      </c>
    </row>
    <row r="49" spans="1:11" ht="15" x14ac:dyDescent="0.25">
      <c r="A49" s="12">
        <v>37</v>
      </c>
      <c r="B49" s="11">
        <v>21021225</v>
      </c>
      <c r="C49" s="11" t="s">
        <v>215</v>
      </c>
      <c r="D49" s="11" t="s">
        <v>517</v>
      </c>
      <c r="E49" s="12">
        <v>85</v>
      </c>
      <c r="F49" s="12">
        <v>85</v>
      </c>
      <c r="G49" s="12">
        <v>85</v>
      </c>
      <c r="H49" s="12">
        <v>85</v>
      </c>
      <c r="I49" s="11" t="s">
        <v>17</v>
      </c>
      <c r="J49" s="12">
        <v>85</v>
      </c>
      <c r="K49" s="11" t="s">
        <v>17</v>
      </c>
    </row>
    <row r="50" spans="1:11" ht="15" x14ac:dyDescent="0.25">
      <c r="A50" s="12">
        <v>38</v>
      </c>
      <c r="B50" s="11">
        <v>21021227</v>
      </c>
      <c r="C50" s="11" t="s">
        <v>216</v>
      </c>
      <c r="D50" s="11" t="s">
        <v>518</v>
      </c>
      <c r="E50" s="12">
        <v>90</v>
      </c>
      <c r="F50" s="12">
        <v>90</v>
      </c>
      <c r="G50" s="12">
        <v>90</v>
      </c>
      <c r="H50" s="12">
        <v>90</v>
      </c>
      <c r="I50" s="11" t="s">
        <v>16</v>
      </c>
      <c r="J50" s="12">
        <v>90</v>
      </c>
      <c r="K50" s="11" t="s">
        <v>16</v>
      </c>
    </row>
    <row r="51" spans="1:11" ht="15" x14ac:dyDescent="0.25">
      <c r="A51" s="12">
        <v>39</v>
      </c>
      <c r="B51" s="11">
        <v>21021229</v>
      </c>
      <c r="C51" s="11" t="s">
        <v>217</v>
      </c>
      <c r="D51" s="11" t="s">
        <v>519</v>
      </c>
      <c r="E51" s="12"/>
      <c r="F51" s="12"/>
      <c r="G51" s="12"/>
      <c r="H51" s="12"/>
      <c r="I51" s="11" t="s">
        <v>21</v>
      </c>
      <c r="J51" s="12"/>
      <c r="K51" s="11" t="s">
        <v>21</v>
      </c>
    </row>
    <row r="52" spans="1:11" ht="15" x14ac:dyDescent="0.25">
      <c r="A52" s="12">
        <v>40</v>
      </c>
      <c r="B52" s="11">
        <v>21021235</v>
      </c>
      <c r="C52" s="11" t="s">
        <v>218</v>
      </c>
      <c r="D52" s="11" t="s">
        <v>520</v>
      </c>
      <c r="E52" s="12">
        <v>70</v>
      </c>
      <c r="F52" s="12">
        <v>70</v>
      </c>
      <c r="G52" s="12">
        <v>70</v>
      </c>
      <c r="H52" s="12">
        <v>70</v>
      </c>
      <c r="I52" s="11" t="s">
        <v>22</v>
      </c>
      <c r="J52" s="12">
        <v>70</v>
      </c>
      <c r="K52" s="11" t="s">
        <v>22</v>
      </c>
    </row>
    <row r="53" spans="1:11" ht="15" x14ac:dyDescent="0.25">
      <c r="A53" s="12">
        <v>41</v>
      </c>
      <c r="B53" s="11">
        <v>21021237</v>
      </c>
      <c r="C53" s="11" t="s">
        <v>219</v>
      </c>
      <c r="D53" s="11" t="s">
        <v>521</v>
      </c>
      <c r="E53" s="12">
        <v>84</v>
      </c>
      <c r="F53" s="12">
        <v>70</v>
      </c>
      <c r="G53" s="12">
        <v>67</v>
      </c>
      <c r="H53" s="12">
        <v>67</v>
      </c>
      <c r="I53" s="11" t="s">
        <v>22</v>
      </c>
      <c r="J53" s="12">
        <v>67</v>
      </c>
      <c r="K53" s="11" t="s">
        <v>22</v>
      </c>
    </row>
    <row r="54" spans="1:11" ht="15" x14ac:dyDescent="0.25">
      <c r="A54" s="12">
        <v>42</v>
      </c>
      <c r="B54" s="11">
        <v>21021239</v>
      </c>
      <c r="C54" s="11" t="s">
        <v>220</v>
      </c>
      <c r="D54" s="11" t="s">
        <v>522</v>
      </c>
      <c r="E54" s="12">
        <v>80</v>
      </c>
      <c r="F54" s="12">
        <v>70</v>
      </c>
      <c r="G54" s="12">
        <v>70</v>
      </c>
      <c r="H54" s="12">
        <v>70</v>
      </c>
      <c r="I54" s="11" t="s">
        <v>22</v>
      </c>
      <c r="J54" s="12">
        <v>70</v>
      </c>
      <c r="K54" s="11" t="s">
        <v>22</v>
      </c>
    </row>
    <row r="55" spans="1:11" ht="15" x14ac:dyDescent="0.25">
      <c r="A55" s="12">
        <v>43</v>
      </c>
      <c r="B55" s="11">
        <v>21021241</v>
      </c>
      <c r="C55" s="11" t="s">
        <v>221</v>
      </c>
      <c r="D55" s="11" t="s">
        <v>523</v>
      </c>
      <c r="E55" s="12">
        <v>80</v>
      </c>
      <c r="F55" s="12">
        <v>77</v>
      </c>
      <c r="G55" s="12">
        <v>77</v>
      </c>
      <c r="H55" s="12">
        <v>77</v>
      </c>
      <c r="I55" s="11" t="s">
        <v>22</v>
      </c>
      <c r="J55" s="12">
        <v>77</v>
      </c>
      <c r="K55" s="11" t="s">
        <v>22</v>
      </c>
    </row>
    <row r="56" spans="1:11" ht="15" x14ac:dyDescent="0.25">
      <c r="A56" s="12">
        <v>44</v>
      </c>
      <c r="B56" s="11">
        <v>21021243</v>
      </c>
      <c r="C56" s="11" t="s">
        <v>222</v>
      </c>
      <c r="D56" s="11" t="s">
        <v>524</v>
      </c>
      <c r="E56" s="12">
        <v>82</v>
      </c>
      <c r="F56" s="12">
        <v>82</v>
      </c>
      <c r="G56" s="12">
        <v>82</v>
      </c>
      <c r="H56" s="12">
        <v>82</v>
      </c>
      <c r="I56" s="11" t="s">
        <v>17</v>
      </c>
      <c r="J56" s="12">
        <v>82</v>
      </c>
      <c r="K56" s="11" t="s">
        <v>17</v>
      </c>
    </row>
    <row r="57" spans="1:11" ht="15" x14ac:dyDescent="0.25">
      <c r="A57" s="12">
        <v>45</v>
      </c>
      <c r="B57" s="11">
        <v>21021245</v>
      </c>
      <c r="C57" s="11" t="s">
        <v>223</v>
      </c>
      <c r="D57" s="11" t="s">
        <v>525</v>
      </c>
      <c r="E57" s="12">
        <v>82</v>
      </c>
      <c r="F57" s="12">
        <v>80</v>
      </c>
      <c r="G57" s="12">
        <v>75</v>
      </c>
      <c r="H57" s="12">
        <v>75</v>
      </c>
      <c r="I57" s="11" t="s">
        <v>22</v>
      </c>
      <c r="J57" s="12">
        <v>75</v>
      </c>
      <c r="K57" s="11" t="s">
        <v>22</v>
      </c>
    </row>
    <row r="58" spans="1:11" ht="15" x14ac:dyDescent="0.25">
      <c r="A58" s="12">
        <v>46</v>
      </c>
      <c r="B58" s="11">
        <v>21021247</v>
      </c>
      <c r="C58" s="11" t="s">
        <v>224</v>
      </c>
      <c r="D58" s="11" t="s">
        <v>526</v>
      </c>
      <c r="E58" s="12">
        <v>77</v>
      </c>
      <c r="F58" s="12">
        <v>77</v>
      </c>
      <c r="G58" s="12">
        <v>77</v>
      </c>
      <c r="H58" s="12">
        <v>77</v>
      </c>
      <c r="I58" s="11" t="s">
        <v>22</v>
      </c>
      <c r="J58" s="12">
        <v>77</v>
      </c>
      <c r="K58" s="11" t="s">
        <v>22</v>
      </c>
    </row>
    <row r="59" spans="1:11" ht="15" x14ac:dyDescent="0.25">
      <c r="A59" s="12">
        <v>47</v>
      </c>
      <c r="B59" s="11">
        <v>21021249</v>
      </c>
      <c r="C59" s="11" t="s">
        <v>225</v>
      </c>
      <c r="D59" s="11" t="s">
        <v>527</v>
      </c>
      <c r="E59" s="12">
        <v>90</v>
      </c>
      <c r="F59" s="12">
        <v>80</v>
      </c>
      <c r="G59" s="12">
        <v>77</v>
      </c>
      <c r="H59" s="12">
        <v>77</v>
      </c>
      <c r="I59" s="11" t="s">
        <v>22</v>
      </c>
      <c r="J59" s="12">
        <v>77</v>
      </c>
      <c r="K59" s="11" t="s">
        <v>22</v>
      </c>
    </row>
    <row r="60" spans="1:11" ht="15" x14ac:dyDescent="0.25">
      <c r="A60" s="12">
        <v>48</v>
      </c>
      <c r="B60" s="11">
        <v>21021251</v>
      </c>
      <c r="C60" s="11" t="s">
        <v>226</v>
      </c>
      <c r="D60" s="11" t="s">
        <v>528</v>
      </c>
      <c r="E60" s="12"/>
      <c r="F60" s="12"/>
      <c r="G60" s="12"/>
      <c r="H60" s="12"/>
      <c r="I60" s="11" t="s">
        <v>21</v>
      </c>
      <c r="J60" s="12"/>
      <c r="K60" s="11" t="s">
        <v>21</v>
      </c>
    </row>
    <row r="61" spans="1:11" ht="15" x14ac:dyDescent="0.25">
      <c r="A61" s="12">
        <v>49</v>
      </c>
      <c r="B61" s="11">
        <v>21021253</v>
      </c>
      <c r="C61" s="11" t="s">
        <v>227</v>
      </c>
      <c r="D61" s="11" t="s">
        <v>527</v>
      </c>
      <c r="E61" s="12">
        <v>90</v>
      </c>
      <c r="F61" s="12">
        <v>77</v>
      </c>
      <c r="G61" s="12">
        <v>80</v>
      </c>
      <c r="H61" s="12">
        <v>80</v>
      </c>
      <c r="I61" s="11" t="s">
        <v>17</v>
      </c>
      <c r="J61" s="12">
        <v>80</v>
      </c>
      <c r="K61" s="11" t="s">
        <v>17</v>
      </c>
    </row>
    <row r="62" spans="1:11" ht="15" x14ac:dyDescent="0.25">
      <c r="A62" s="12">
        <v>50</v>
      </c>
      <c r="B62" s="11">
        <v>21021255</v>
      </c>
      <c r="C62" s="11" t="s">
        <v>228</v>
      </c>
      <c r="D62" s="11" t="s">
        <v>529</v>
      </c>
      <c r="E62" s="12">
        <v>82</v>
      </c>
      <c r="F62" s="12">
        <v>80</v>
      </c>
      <c r="G62" s="12">
        <v>80</v>
      </c>
      <c r="H62" s="12">
        <v>80</v>
      </c>
      <c r="I62" s="11" t="s">
        <v>17</v>
      </c>
      <c r="J62" s="12">
        <v>80</v>
      </c>
      <c r="K62" s="11" t="s">
        <v>17</v>
      </c>
    </row>
    <row r="63" spans="1:11" ht="15" x14ac:dyDescent="0.25">
      <c r="A63" s="12">
        <v>51</v>
      </c>
      <c r="B63" s="11">
        <v>21021257</v>
      </c>
      <c r="C63" s="11" t="s">
        <v>229</v>
      </c>
      <c r="D63" s="11" t="s">
        <v>530</v>
      </c>
      <c r="E63" s="12">
        <v>80</v>
      </c>
      <c r="F63" s="12">
        <v>80</v>
      </c>
      <c r="G63" s="12">
        <v>80</v>
      </c>
      <c r="H63" s="12">
        <v>80</v>
      </c>
      <c r="I63" s="11" t="s">
        <v>17</v>
      </c>
      <c r="J63" s="12">
        <v>80</v>
      </c>
      <c r="K63" s="11" t="s">
        <v>17</v>
      </c>
    </row>
    <row r="64" spans="1:11" ht="15" x14ac:dyDescent="0.25">
      <c r="A64" s="12">
        <v>52</v>
      </c>
      <c r="B64" s="11">
        <v>21021670</v>
      </c>
      <c r="C64" s="11" t="s">
        <v>230</v>
      </c>
      <c r="D64" s="11" t="s">
        <v>425</v>
      </c>
      <c r="E64" s="12">
        <v>82</v>
      </c>
      <c r="F64" s="12">
        <v>80</v>
      </c>
      <c r="G64" s="12">
        <v>75</v>
      </c>
      <c r="H64" s="12">
        <v>75</v>
      </c>
      <c r="I64" s="11" t="s">
        <v>22</v>
      </c>
      <c r="J64" s="12">
        <v>75</v>
      </c>
      <c r="K64" s="11" t="s">
        <v>22</v>
      </c>
    </row>
    <row r="66" spans="1:4" ht="16.5" x14ac:dyDescent="0.2">
      <c r="A66" s="28" t="s">
        <v>786</v>
      </c>
      <c r="B66" s="28"/>
      <c r="C66" s="28"/>
      <c r="D66" s="28"/>
    </row>
  </sheetData>
  <mergeCells count="16">
    <mergeCell ref="A6:K6"/>
    <mergeCell ref="A1:D1"/>
    <mergeCell ref="G1:K1"/>
    <mergeCell ref="A2:D2"/>
    <mergeCell ref="G2:K2"/>
    <mergeCell ref="A5:K5"/>
    <mergeCell ref="A66:D66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FE38F-97B6-4F94-92DF-90365AB74293}">
  <dimension ref="A1:K62"/>
  <sheetViews>
    <sheetView topLeftCell="A6" workbookViewId="0">
      <selection activeCell="N49" sqref="N49"/>
    </sheetView>
  </sheetViews>
  <sheetFormatPr defaultColWidth="14.625" defaultRowHeight="14.25" x14ac:dyDescent="0.2"/>
  <cols>
    <col min="1" max="1" width="4.75" style="9" bestFit="1" customWidth="1"/>
    <col min="2" max="2" width="8.875" style="9" bestFit="1" customWidth="1"/>
    <col min="3" max="3" width="17.75" customWidth="1"/>
    <col min="4" max="4" width="9.875" bestFit="1" customWidth="1"/>
    <col min="5" max="5" width="6.875" style="9" bestFit="1" customWidth="1"/>
    <col min="6" max="8" width="5.375" style="9" bestFit="1" customWidth="1"/>
    <col min="9" max="9" width="8.875" bestFit="1" customWidth="1"/>
    <col min="10" max="10" width="5.375" style="9" bestFit="1" customWidth="1"/>
    <col min="11" max="11" width="8.875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576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30.7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22025100</v>
      </c>
      <c r="C13" s="11" t="s">
        <v>231</v>
      </c>
      <c r="D13" s="11" t="s">
        <v>532</v>
      </c>
      <c r="E13" s="12">
        <v>85</v>
      </c>
      <c r="F13" s="12">
        <v>90</v>
      </c>
      <c r="G13" s="12">
        <v>90</v>
      </c>
      <c r="H13" s="12">
        <v>90</v>
      </c>
      <c r="I13" s="11" t="s">
        <v>16</v>
      </c>
      <c r="J13" s="12">
        <v>90</v>
      </c>
      <c r="K13" s="11" t="s">
        <v>16</v>
      </c>
    </row>
    <row r="14" spans="1:11" ht="15" x14ac:dyDescent="0.25">
      <c r="A14" s="12">
        <v>2</v>
      </c>
      <c r="B14" s="12">
        <v>22025102</v>
      </c>
      <c r="C14" s="11" t="s">
        <v>232</v>
      </c>
      <c r="D14" s="11" t="s">
        <v>533</v>
      </c>
      <c r="E14" s="12">
        <v>77</v>
      </c>
      <c r="F14" s="12">
        <v>87</v>
      </c>
      <c r="G14" s="12">
        <v>77</v>
      </c>
      <c r="H14" s="12">
        <v>77</v>
      </c>
      <c r="I14" s="11" t="s">
        <v>22</v>
      </c>
      <c r="J14" s="12">
        <v>77</v>
      </c>
      <c r="K14" s="11" t="s">
        <v>22</v>
      </c>
    </row>
    <row r="15" spans="1:11" ht="15" x14ac:dyDescent="0.25">
      <c r="A15" s="12">
        <v>3</v>
      </c>
      <c r="B15" s="12">
        <v>22025104</v>
      </c>
      <c r="C15" s="11" t="s">
        <v>233</v>
      </c>
      <c r="D15" s="11" t="s">
        <v>534</v>
      </c>
      <c r="E15" s="12">
        <v>90</v>
      </c>
      <c r="F15" s="12">
        <v>90</v>
      </c>
      <c r="G15" s="12">
        <v>90</v>
      </c>
      <c r="H15" s="12">
        <v>90</v>
      </c>
      <c r="I15" s="11" t="s">
        <v>16</v>
      </c>
      <c r="J15" s="12">
        <v>90</v>
      </c>
      <c r="K15" s="11" t="s">
        <v>16</v>
      </c>
    </row>
    <row r="16" spans="1:11" ht="15" x14ac:dyDescent="0.25">
      <c r="A16" s="12">
        <v>4</v>
      </c>
      <c r="B16" s="12">
        <v>22025109</v>
      </c>
      <c r="C16" s="11" t="s">
        <v>234</v>
      </c>
      <c r="D16" s="11" t="s">
        <v>535</v>
      </c>
      <c r="E16" s="12">
        <v>80</v>
      </c>
      <c r="F16" s="12">
        <v>80</v>
      </c>
      <c r="G16" s="12">
        <v>80</v>
      </c>
      <c r="H16" s="12">
        <v>80</v>
      </c>
      <c r="I16" s="11" t="s">
        <v>17</v>
      </c>
      <c r="J16" s="12">
        <v>80</v>
      </c>
      <c r="K16" s="11" t="s">
        <v>17</v>
      </c>
    </row>
    <row r="17" spans="1:11" ht="15" x14ac:dyDescent="0.25">
      <c r="A17" s="12">
        <v>5</v>
      </c>
      <c r="B17" s="12">
        <v>22025111</v>
      </c>
      <c r="C17" s="11" t="s">
        <v>235</v>
      </c>
      <c r="D17" s="11" t="s">
        <v>536</v>
      </c>
      <c r="E17" s="12">
        <v>80</v>
      </c>
      <c r="F17" s="12">
        <v>80</v>
      </c>
      <c r="G17" s="12">
        <v>80</v>
      </c>
      <c r="H17" s="12">
        <v>80</v>
      </c>
      <c r="I17" s="11" t="s">
        <v>17</v>
      </c>
      <c r="J17" s="12">
        <v>80</v>
      </c>
      <c r="K17" s="11" t="s">
        <v>17</v>
      </c>
    </row>
    <row r="18" spans="1:11" ht="15" x14ac:dyDescent="0.25">
      <c r="A18" s="12">
        <v>6</v>
      </c>
      <c r="B18" s="12">
        <v>22025112</v>
      </c>
      <c r="C18" s="11" t="s">
        <v>236</v>
      </c>
      <c r="D18" s="11" t="s">
        <v>537</v>
      </c>
      <c r="E18" s="12">
        <v>95</v>
      </c>
      <c r="F18" s="12">
        <v>95</v>
      </c>
      <c r="G18" s="12">
        <v>95</v>
      </c>
      <c r="H18" s="12">
        <v>95</v>
      </c>
      <c r="I18" s="11" t="s">
        <v>16</v>
      </c>
      <c r="J18" s="12">
        <v>95</v>
      </c>
      <c r="K18" s="11" t="s">
        <v>16</v>
      </c>
    </row>
    <row r="19" spans="1:11" ht="15" x14ac:dyDescent="0.25">
      <c r="A19" s="12">
        <v>7</v>
      </c>
      <c r="B19" s="12">
        <v>22025113</v>
      </c>
      <c r="C19" s="11" t="s">
        <v>237</v>
      </c>
      <c r="D19" s="11" t="s">
        <v>538</v>
      </c>
      <c r="E19" s="12">
        <v>70</v>
      </c>
      <c r="F19" s="12">
        <v>80</v>
      </c>
      <c r="G19" s="12">
        <v>80</v>
      </c>
      <c r="H19" s="12">
        <v>80</v>
      </c>
      <c r="I19" s="11" t="s">
        <v>17</v>
      </c>
      <c r="J19" s="12">
        <v>80</v>
      </c>
      <c r="K19" s="11" t="s">
        <v>17</v>
      </c>
    </row>
    <row r="20" spans="1:11" ht="15" x14ac:dyDescent="0.25">
      <c r="A20" s="12">
        <v>8</v>
      </c>
      <c r="B20" s="12">
        <v>22025116</v>
      </c>
      <c r="C20" s="11" t="s">
        <v>238</v>
      </c>
      <c r="D20" s="11" t="s">
        <v>539</v>
      </c>
      <c r="E20" s="12"/>
      <c r="F20" s="12"/>
      <c r="G20" s="12"/>
      <c r="H20" s="12"/>
      <c r="I20" s="11" t="s">
        <v>21</v>
      </c>
      <c r="J20" s="12"/>
      <c r="K20" s="11" t="s">
        <v>21</v>
      </c>
    </row>
    <row r="21" spans="1:11" ht="15" x14ac:dyDescent="0.25">
      <c r="A21" s="12">
        <v>9</v>
      </c>
      <c r="B21" s="12">
        <v>22025119</v>
      </c>
      <c r="C21" s="11" t="s">
        <v>239</v>
      </c>
      <c r="D21" s="11" t="s">
        <v>540</v>
      </c>
      <c r="E21" s="12">
        <v>67</v>
      </c>
      <c r="F21" s="12">
        <v>77</v>
      </c>
      <c r="G21" s="12">
        <v>77</v>
      </c>
      <c r="H21" s="12">
        <v>77</v>
      </c>
      <c r="I21" s="11" t="s">
        <v>22</v>
      </c>
      <c r="J21" s="12">
        <v>77</v>
      </c>
      <c r="K21" s="11" t="s">
        <v>22</v>
      </c>
    </row>
    <row r="22" spans="1:11" ht="15" x14ac:dyDescent="0.25">
      <c r="A22" s="12">
        <v>10</v>
      </c>
      <c r="B22" s="12">
        <v>22025120</v>
      </c>
      <c r="C22" s="11" t="s">
        <v>240</v>
      </c>
      <c r="D22" s="11" t="s">
        <v>541</v>
      </c>
      <c r="E22" s="12">
        <v>80</v>
      </c>
      <c r="F22" s="12">
        <v>80</v>
      </c>
      <c r="G22" s="12">
        <v>80</v>
      </c>
      <c r="H22" s="12">
        <v>77</v>
      </c>
      <c r="I22" s="11" t="s">
        <v>22</v>
      </c>
      <c r="J22" s="12">
        <v>77</v>
      </c>
      <c r="K22" s="11" t="s">
        <v>22</v>
      </c>
    </row>
    <row r="23" spans="1:11" ht="15" x14ac:dyDescent="0.25">
      <c r="A23" s="12">
        <v>11</v>
      </c>
      <c r="B23" s="12">
        <v>22025123</v>
      </c>
      <c r="C23" s="11" t="s">
        <v>241</v>
      </c>
      <c r="D23" s="11" t="s">
        <v>542</v>
      </c>
      <c r="E23" s="12">
        <v>79</v>
      </c>
      <c r="F23" s="12">
        <v>77</v>
      </c>
      <c r="G23" s="12">
        <v>77</v>
      </c>
      <c r="H23" s="12">
        <v>77</v>
      </c>
      <c r="I23" s="11" t="s">
        <v>22</v>
      </c>
      <c r="J23" s="12">
        <v>77</v>
      </c>
      <c r="K23" s="11" t="s">
        <v>22</v>
      </c>
    </row>
    <row r="24" spans="1:11" ht="15" x14ac:dyDescent="0.25">
      <c r="A24" s="12">
        <v>12</v>
      </c>
      <c r="B24" s="12">
        <v>22025125</v>
      </c>
      <c r="C24" s="11" t="s">
        <v>242</v>
      </c>
      <c r="D24" s="11" t="s">
        <v>543</v>
      </c>
      <c r="E24" s="12">
        <v>81</v>
      </c>
      <c r="F24" s="12">
        <v>81</v>
      </c>
      <c r="G24" s="12">
        <v>81</v>
      </c>
      <c r="H24" s="12">
        <v>81</v>
      </c>
      <c r="I24" s="11" t="s">
        <v>17</v>
      </c>
      <c r="J24" s="12">
        <v>81</v>
      </c>
      <c r="K24" s="11" t="s">
        <v>17</v>
      </c>
    </row>
    <row r="25" spans="1:11" ht="15" x14ac:dyDescent="0.25">
      <c r="A25" s="12">
        <v>13</v>
      </c>
      <c r="B25" s="12">
        <v>22025127</v>
      </c>
      <c r="C25" s="11" t="s">
        <v>243</v>
      </c>
      <c r="D25" s="11" t="s">
        <v>544</v>
      </c>
      <c r="E25" s="12">
        <v>87</v>
      </c>
      <c r="F25" s="12">
        <v>87</v>
      </c>
      <c r="G25" s="12">
        <v>87</v>
      </c>
      <c r="H25" s="12">
        <v>87</v>
      </c>
      <c r="I25" s="11" t="s">
        <v>17</v>
      </c>
      <c r="J25" s="12">
        <v>87</v>
      </c>
      <c r="K25" s="11" t="s">
        <v>17</v>
      </c>
    </row>
    <row r="26" spans="1:11" ht="15" x14ac:dyDescent="0.25">
      <c r="A26" s="12">
        <v>14</v>
      </c>
      <c r="B26" s="12">
        <v>22025129</v>
      </c>
      <c r="C26" s="11" t="s">
        <v>244</v>
      </c>
      <c r="D26" s="11" t="s">
        <v>545</v>
      </c>
      <c r="E26" s="12">
        <v>67</v>
      </c>
      <c r="F26" s="12">
        <v>67</v>
      </c>
      <c r="G26" s="12">
        <v>67</v>
      </c>
      <c r="H26" s="12">
        <v>67</v>
      </c>
      <c r="I26" s="11" t="s">
        <v>22</v>
      </c>
      <c r="J26" s="12">
        <v>67</v>
      </c>
      <c r="K26" s="11" t="s">
        <v>22</v>
      </c>
    </row>
    <row r="27" spans="1:11" ht="15" x14ac:dyDescent="0.25">
      <c r="A27" s="12">
        <v>15</v>
      </c>
      <c r="B27" s="12">
        <v>22025130</v>
      </c>
      <c r="C27" s="11" t="s">
        <v>18</v>
      </c>
      <c r="D27" s="11" t="s">
        <v>546</v>
      </c>
      <c r="E27" s="12">
        <v>79</v>
      </c>
      <c r="F27" s="12">
        <v>79</v>
      </c>
      <c r="G27" s="12">
        <v>79</v>
      </c>
      <c r="H27" s="12">
        <v>79</v>
      </c>
      <c r="I27" s="11" t="s">
        <v>22</v>
      </c>
      <c r="J27" s="12">
        <v>79</v>
      </c>
      <c r="K27" s="11" t="s">
        <v>22</v>
      </c>
    </row>
    <row r="28" spans="1:11" ht="15" x14ac:dyDescent="0.25">
      <c r="A28" s="12">
        <v>16</v>
      </c>
      <c r="B28" s="12">
        <v>22025132</v>
      </c>
      <c r="C28" s="11" t="s">
        <v>245</v>
      </c>
      <c r="D28" s="11" t="s">
        <v>547</v>
      </c>
      <c r="E28" s="12">
        <v>77</v>
      </c>
      <c r="F28" s="12">
        <v>77</v>
      </c>
      <c r="G28" s="12">
        <v>77</v>
      </c>
      <c r="H28" s="12">
        <v>77</v>
      </c>
      <c r="I28" s="11" t="s">
        <v>22</v>
      </c>
      <c r="J28" s="12">
        <v>77</v>
      </c>
      <c r="K28" s="11" t="s">
        <v>22</v>
      </c>
    </row>
    <row r="29" spans="1:11" ht="15" x14ac:dyDescent="0.25">
      <c r="A29" s="12">
        <v>17</v>
      </c>
      <c r="B29" s="12">
        <v>22025137</v>
      </c>
      <c r="C29" s="11" t="s">
        <v>246</v>
      </c>
      <c r="D29" s="11" t="s">
        <v>548</v>
      </c>
      <c r="E29" s="12">
        <v>72</v>
      </c>
      <c r="F29" s="12">
        <v>77</v>
      </c>
      <c r="G29" s="12">
        <v>77</v>
      </c>
      <c r="H29" s="12">
        <v>80</v>
      </c>
      <c r="I29" s="11" t="s">
        <v>17</v>
      </c>
      <c r="J29" s="12">
        <v>80</v>
      </c>
      <c r="K29" s="11" t="s">
        <v>17</v>
      </c>
    </row>
    <row r="30" spans="1:11" ht="15" x14ac:dyDescent="0.25">
      <c r="A30" s="12">
        <v>18</v>
      </c>
      <c r="B30" s="12">
        <v>22025138</v>
      </c>
      <c r="C30" s="11" t="s">
        <v>247</v>
      </c>
      <c r="D30" s="11" t="s">
        <v>549</v>
      </c>
      <c r="E30" s="12">
        <v>100</v>
      </c>
      <c r="F30" s="12">
        <v>97</v>
      </c>
      <c r="G30" s="12">
        <v>95</v>
      </c>
      <c r="H30" s="12">
        <v>97</v>
      </c>
      <c r="I30" s="11" t="s">
        <v>16</v>
      </c>
      <c r="J30" s="12">
        <v>97</v>
      </c>
      <c r="K30" s="11" t="s">
        <v>16</v>
      </c>
    </row>
    <row r="31" spans="1:11" ht="15" x14ac:dyDescent="0.25">
      <c r="A31" s="12">
        <v>19</v>
      </c>
      <c r="B31" s="12">
        <v>22025140</v>
      </c>
      <c r="C31" s="11" t="s">
        <v>248</v>
      </c>
      <c r="D31" s="11" t="s">
        <v>550</v>
      </c>
      <c r="E31" s="12">
        <v>86</v>
      </c>
      <c r="F31" s="12">
        <v>83</v>
      </c>
      <c r="G31" s="12">
        <v>81</v>
      </c>
      <c r="H31" s="12">
        <v>83</v>
      </c>
      <c r="I31" s="11" t="s">
        <v>17</v>
      </c>
      <c r="J31" s="12">
        <v>83</v>
      </c>
      <c r="K31" s="11" t="s">
        <v>17</v>
      </c>
    </row>
    <row r="32" spans="1:11" ht="15" x14ac:dyDescent="0.25">
      <c r="A32" s="12">
        <v>20</v>
      </c>
      <c r="B32" s="12">
        <v>22025141</v>
      </c>
      <c r="C32" s="11" t="s">
        <v>249</v>
      </c>
      <c r="D32" s="11" t="s">
        <v>551</v>
      </c>
      <c r="E32" s="12">
        <v>70</v>
      </c>
      <c r="F32" s="12">
        <v>80</v>
      </c>
      <c r="G32" s="12">
        <v>80</v>
      </c>
      <c r="H32" s="12">
        <v>80</v>
      </c>
      <c r="I32" s="11" t="s">
        <v>17</v>
      </c>
      <c r="J32" s="12">
        <v>80</v>
      </c>
      <c r="K32" s="11" t="s">
        <v>17</v>
      </c>
    </row>
    <row r="33" spans="1:11" ht="15" x14ac:dyDescent="0.25">
      <c r="A33" s="12">
        <v>21</v>
      </c>
      <c r="B33" s="12">
        <v>22025143</v>
      </c>
      <c r="C33" s="11" t="s">
        <v>250</v>
      </c>
      <c r="D33" s="11" t="s">
        <v>552</v>
      </c>
      <c r="E33" s="12">
        <v>80</v>
      </c>
      <c r="F33" s="12">
        <v>77</v>
      </c>
      <c r="G33" s="12">
        <v>77</v>
      </c>
      <c r="H33" s="12">
        <v>77</v>
      </c>
      <c r="I33" s="11" t="s">
        <v>22</v>
      </c>
      <c r="J33" s="12">
        <v>77</v>
      </c>
      <c r="K33" s="11" t="s">
        <v>22</v>
      </c>
    </row>
    <row r="34" spans="1:11" ht="15" x14ac:dyDescent="0.25">
      <c r="A34" s="12">
        <v>22</v>
      </c>
      <c r="B34" s="12">
        <v>22025145</v>
      </c>
      <c r="C34" s="11" t="s">
        <v>251</v>
      </c>
      <c r="D34" s="11" t="s">
        <v>553</v>
      </c>
      <c r="E34" s="12">
        <v>81</v>
      </c>
      <c r="F34" s="12">
        <v>71</v>
      </c>
      <c r="G34" s="12">
        <v>69</v>
      </c>
      <c r="H34" s="12">
        <v>69</v>
      </c>
      <c r="I34" s="11" t="s">
        <v>22</v>
      </c>
      <c r="J34" s="12">
        <v>69</v>
      </c>
      <c r="K34" s="11" t="s">
        <v>22</v>
      </c>
    </row>
    <row r="35" spans="1:11" ht="15" x14ac:dyDescent="0.25">
      <c r="A35" s="12">
        <v>23</v>
      </c>
      <c r="B35" s="12">
        <v>22025146</v>
      </c>
      <c r="C35" s="11" t="s">
        <v>252</v>
      </c>
      <c r="D35" s="11" t="s">
        <v>554</v>
      </c>
      <c r="E35" s="12">
        <v>80</v>
      </c>
      <c r="F35" s="12">
        <v>80</v>
      </c>
      <c r="G35" s="12">
        <v>80</v>
      </c>
      <c r="H35" s="12">
        <v>80</v>
      </c>
      <c r="I35" s="11" t="s">
        <v>17</v>
      </c>
      <c r="J35" s="12">
        <v>80</v>
      </c>
      <c r="K35" s="11" t="s">
        <v>17</v>
      </c>
    </row>
    <row r="36" spans="1:11" ht="15" x14ac:dyDescent="0.25">
      <c r="A36" s="12">
        <v>24</v>
      </c>
      <c r="B36" s="12">
        <v>22025148</v>
      </c>
      <c r="C36" s="11" t="s">
        <v>253</v>
      </c>
      <c r="D36" s="11" t="s">
        <v>555</v>
      </c>
      <c r="E36" s="12">
        <v>70</v>
      </c>
      <c r="F36" s="12">
        <v>77</v>
      </c>
      <c r="G36" s="12">
        <v>75</v>
      </c>
      <c r="H36" s="12">
        <v>75</v>
      </c>
      <c r="I36" s="11" t="s">
        <v>22</v>
      </c>
      <c r="J36" s="12">
        <v>75</v>
      </c>
      <c r="K36" s="11" t="s">
        <v>22</v>
      </c>
    </row>
    <row r="37" spans="1:11" ht="15" x14ac:dyDescent="0.25">
      <c r="A37" s="12">
        <v>25</v>
      </c>
      <c r="B37" s="12">
        <v>22025151</v>
      </c>
      <c r="C37" s="11" t="s">
        <v>254</v>
      </c>
      <c r="D37" s="11" t="s">
        <v>357</v>
      </c>
      <c r="E37" s="12">
        <v>70</v>
      </c>
      <c r="F37" s="12">
        <v>77</v>
      </c>
      <c r="G37" s="12">
        <v>77</v>
      </c>
      <c r="H37" s="12">
        <v>77</v>
      </c>
      <c r="I37" s="11" t="s">
        <v>22</v>
      </c>
      <c r="J37" s="12">
        <v>77</v>
      </c>
      <c r="K37" s="11" t="s">
        <v>22</v>
      </c>
    </row>
    <row r="38" spans="1:11" ht="15" x14ac:dyDescent="0.25">
      <c r="A38" s="12">
        <v>26</v>
      </c>
      <c r="B38" s="12">
        <v>22025154</v>
      </c>
      <c r="C38" s="11" t="s">
        <v>255</v>
      </c>
      <c r="D38" s="11" t="s">
        <v>544</v>
      </c>
      <c r="E38" s="12">
        <v>80</v>
      </c>
      <c r="F38" s="12">
        <v>77</v>
      </c>
      <c r="G38" s="12">
        <v>77</v>
      </c>
      <c r="H38" s="12">
        <v>77</v>
      </c>
      <c r="I38" s="11" t="s">
        <v>22</v>
      </c>
      <c r="J38" s="12">
        <v>77</v>
      </c>
      <c r="K38" s="11" t="s">
        <v>22</v>
      </c>
    </row>
    <row r="39" spans="1:11" ht="15" x14ac:dyDescent="0.25">
      <c r="A39" s="12">
        <v>27</v>
      </c>
      <c r="B39" s="12">
        <v>22025159</v>
      </c>
      <c r="C39" s="11" t="s">
        <v>256</v>
      </c>
      <c r="D39" s="11" t="s">
        <v>556</v>
      </c>
      <c r="E39" s="12">
        <v>79</v>
      </c>
      <c r="F39" s="12">
        <v>79</v>
      </c>
      <c r="G39" s="12">
        <v>79</v>
      </c>
      <c r="H39" s="12">
        <v>79</v>
      </c>
      <c r="I39" s="11" t="s">
        <v>22</v>
      </c>
      <c r="J39" s="12">
        <v>79</v>
      </c>
      <c r="K39" s="11" t="s">
        <v>22</v>
      </c>
    </row>
    <row r="40" spans="1:11" ht="15" x14ac:dyDescent="0.25">
      <c r="A40" s="12">
        <v>28</v>
      </c>
      <c r="B40" s="12">
        <v>22025160</v>
      </c>
      <c r="C40" s="11" t="s">
        <v>257</v>
      </c>
      <c r="D40" s="11" t="s">
        <v>557</v>
      </c>
      <c r="E40" s="12">
        <v>77</v>
      </c>
      <c r="F40" s="12">
        <v>77</v>
      </c>
      <c r="G40" s="12">
        <v>77</v>
      </c>
      <c r="H40" s="12">
        <v>77</v>
      </c>
      <c r="I40" s="11" t="s">
        <v>22</v>
      </c>
      <c r="J40" s="12">
        <v>77</v>
      </c>
      <c r="K40" s="11" t="s">
        <v>22</v>
      </c>
    </row>
    <row r="41" spans="1:11" ht="15" x14ac:dyDescent="0.25">
      <c r="A41" s="12">
        <v>29</v>
      </c>
      <c r="B41" s="12">
        <v>22025162</v>
      </c>
      <c r="C41" s="11" t="s">
        <v>258</v>
      </c>
      <c r="D41" s="11" t="s">
        <v>558</v>
      </c>
      <c r="E41" s="12">
        <v>67</v>
      </c>
      <c r="F41" s="12">
        <v>77</v>
      </c>
      <c r="G41" s="12">
        <v>77</v>
      </c>
      <c r="H41" s="12">
        <v>77</v>
      </c>
      <c r="I41" s="11" t="s">
        <v>22</v>
      </c>
      <c r="J41" s="12">
        <v>77</v>
      </c>
      <c r="K41" s="11" t="s">
        <v>22</v>
      </c>
    </row>
    <row r="42" spans="1:11" ht="15" x14ac:dyDescent="0.25">
      <c r="A42" s="12">
        <v>30</v>
      </c>
      <c r="B42" s="12">
        <v>22025164</v>
      </c>
      <c r="C42" s="11" t="s">
        <v>259</v>
      </c>
      <c r="D42" s="11" t="s">
        <v>559</v>
      </c>
      <c r="E42" s="12">
        <v>80</v>
      </c>
      <c r="F42" s="12">
        <v>80</v>
      </c>
      <c r="G42" s="12">
        <v>80</v>
      </c>
      <c r="H42" s="12">
        <v>80</v>
      </c>
      <c r="I42" s="11" t="s">
        <v>17</v>
      </c>
      <c r="J42" s="12">
        <v>80</v>
      </c>
      <c r="K42" s="11" t="s">
        <v>17</v>
      </c>
    </row>
    <row r="43" spans="1:11" ht="15" x14ac:dyDescent="0.25">
      <c r="A43" s="12">
        <v>31</v>
      </c>
      <c r="B43" s="12">
        <v>22025167</v>
      </c>
      <c r="C43" s="11" t="s">
        <v>260</v>
      </c>
      <c r="D43" s="11" t="s">
        <v>560</v>
      </c>
      <c r="E43" s="12">
        <v>80</v>
      </c>
      <c r="F43" s="12">
        <v>80</v>
      </c>
      <c r="G43" s="12">
        <v>80</v>
      </c>
      <c r="H43" s="12">
        <v>90</v>
      </c>
      <c r="I43" s="11" t="s">
        <v>16</v>
      </c>
      <c r="J43" s="12">
        <v>90</v>
      </c>
      <c r="K43" s="11" t="s">
        <v>16</v>
      </c>
    </row>
    <row r="44" spans="1:11" ht="15" x14ac:dyDescent="0.25">
      <c r="A44" s="12">
        <v>32</v>
      </c>
      <c r="B44" s="12">
        <v>22025171</v>
      </c>
      <c r="C44" s="11" t="s">
        <v>261</v>
      </c>
      <c r="D44" s="11" t="s">
        <v>561</v>
      </c>
      <c r="E44" s="12">
        <v>73</v>
      </c>
      <c r="F44" s="12">
        <v>63</v>
      </c>
      <c r="G44" s="12">
        <v>63</v>
      </c>
      <c r="H44" s="12">
        <v>63</v>
      </c>
      <c r="I44" s="11" t="s">
        <v>36</v>
      </c>
      <c r="J44" s="12">
        <v>63</v>
      </c>
      <c r="K44" s="11" t="s">
        <v>36</v>
      </c>
    </row>
    <row r="45" spans="1:11" ht="15" x14ac:dyDescent="0.25">
      <c r="A45" s="12">
        <v>33</v>
      </c>
      <c r="B45" s="12">
        <v>22025173</v>
      </c>
      <c r="C45" s="11" t="s">
        <v>262</v>
      </c>
      <c r="D45" s="11" t="s">
        <v>562</v>
      </c>
      <c r="E45" s="12">
        <v>96</v>
      </c>
      <c r="F45" s="12">
        <v>96</v>
      </c>
      <c r="G45" s="12">
        <v>96</v>
      </c>
      <c r="H45" s="12">
        <v>96</v>
      </c>
      <c r="I45" s="11" t="s">
        <v>16</v>
      </c>
      <c r="J45" s="12">
        <v>96</v>
      </c>
      <c r="K45" s="11" t="s">
        <v>16</v>
      </c>
    </row>
    <row r="46" spans="1:11" ht="15" x14ac:dyDescent="0.25">
      <c r="A46" s="12">
        <v>34</v>
      </c>
      <c r="B46" s="12">
        <v>22025175</v>
      </c>
      <c r="C46" s="11" t="s">
        <v>263</v>
      </c>
      <c r="D46" s="11" t="s">
        <v>563</v>
      </c>
      <c r="E46" s="12">
        <v>86</v>
      </c>
      <c r="F46" s="12">
        <v>83</v>
      </c>
      <c r="G46" s="12">
        <v>83</v>
      </c>
      <c r="H46" s="12">
        <v>83</v>
      </c>
      <c r="I46" s="11" t="s">
        <v>17</v>
      </c>
      <c r="J46" s="12">
        <v>83</v>
      </c>
      <c r="K46" s="11" t="s">
        <v>17</v>
      </c>
    </row>
    <row r="47" spans="1:11" ht="15" x14ac:dyDescent="0.25">
      <c r="A47" s="12">
        <v>35</v>
      </c>
      <c r="B47" s="12">
        <v>22025176</v>
      </c>
      <c r="C47" s="11" t="s">
        <v>264</v>
      </c>
      <c r="D47" s="11" t="s">
        <v>564</v>
      </c>
      <c r="E47" s="12">
        <v>70</v>
      </c>
      <c r="F47" s="12">
        <v>77</v>
      </c>
      <c r="G47" s="12">
        <v>77</v>
      </c>
      <c r="H47" s="12">
        <v>77</v>
      </c>
      <c r="I47" s="11" t="s">
        <v>22</v>
      </c>
      <c r="J47" s="12">
        <v>77</v>
      </c>
      <c r="K47" s="11" t="s">
        <v>22</v>
      </c>
    </row>
    <row r="48" spans="1:11" ht="15" x14ac:dyDescent="0.25">
      <c r="A48" s="12">
        <v>36</v>
      </c>
      <c r="B48" s="12">
        <v>22025182</v>
      </c>
      <c r="C48" s="11" t="s">
        <v>265</v>
      </c>
      <c r="D48" s="11" t="s">
        <v>565</v>
      </c>
      <c r="E48" s="12">
        <v>80</v>
      </c>
      <c r="F48" s="12">
        <v>90</v>
      </c>
      <c r="G48" s="12">
        <v>90</v>
      </c>
      <c r="H48" s="12">
        <v>90</v>
      </c>
      <c r="I48" s="11" t="s">
        <v>16</v>
      </c>
      <c r="J48" s="12">
        <v>90</v>
      </c>
      <c r="K48" s="11" t="s">
        <v>16</v>
      </c>
    </row>
    <row r="49" spans="1:11" ht="15" x14ac:dyDescent="0.25">
      <c r="A49" s="12">
        <v>37</v>
      </c>
      <c r="B49" s="12">
        <v>22025183</v>
      </c>
      <c r="C49" s="11" t="s">
        <v>266</v>
      </c>
      <c r="D49" s="11" t="s">
        <v>566</v>
      </c>
      <c r="E49" s="12"/>
      <c r="F49" s="12"/>
      <c r="G49" s="12"/>
      <c r="H49" s="12"/>
      <c r="I49" s="11" t="s">
        <v>21</v>
      </c>
      <c r="J49" s="12"/>
      <c r="K49" s="11" t="s">
        <v>21</v>
      </c>
    </row>
    <row r="50" spans="1:11" ht="15" x14ac:dyDescent="0.25">
      <c r="A50" s="12">
        <v>38</v>
      </c>
      <c r="B50" s="12">
        <v>22025184</v>
      </c>
      <c r="C50" s="11" t="s">
        <v>267</v>
      </c>
      <c r="D50" s="11" t="s">
        <v>466</v>
      </c>
      <c r="E50" s="12">
        <v>77</v>
      </c>
      <c r="F50" s="12">
        <v>77</v>
      </c>
      <c r="G50" s="12">
        <v>77</v>
      </c>
      <c r="H50" s="12">
        <v>80</v>
      </c>
      <c r="I50" s="11" t="s">
        <v>17</v>
      </c>
      <c r="J50" s="12">
        <v>80</v>
      </c>
      <c r="K50" s="11" t="s">
        <v>17</v>
      </c>
    </row>
    <row r="51" spans="1:11" ht="15" x14ac:dyDescent="0.25">
      <c r="A51" s="12">
        <v>39</v>
      </c>
      <c r="B51" s="12">
        <v>22025192</v>
      </c>
      <c r="C51" s="11" t="s">
        <v>268</v>
      </c>
      <c r="D51" s="11" t="s">
        <v>567</v>
      </c>
      <c r="E51" s="12">
        <v>72</v>
      </c>
      <c r="F51" s="12">
        <v>77</v>
      </c>
      <c r="G51" s="12">
        <v>77</v>
      </c>
      <c r="H51" s="12">
        <v>77</v>
      </c>
      <c r="I51" s="11" t="s">
        <v>22</v>
      </c>
      <c r="J51" s="12">
        <v>77</v>
      </c>
      <c r="K51" s="11" t="s">
        <v>22</v>
      </c>
    </row>
    <row r="52" spans="1:11" ht="15" x14ac:dyDescent="0.25">
      <c r="A52" s="12">
        <v>40</v>
      </c>
      <c r="B52" s="12">
        <v>22025197</v>
      </c>
      <c r="C52" s="11" t="s">
        <v>269</v>
      </c>
      <c r="D52" s="11" t="s">
        <v>568</v>
      </c>
      <c r="E52" s="12">
        <v>80</v>
      </c>
      <c r="F52" s="12">
        <v>77</v>
      </c>
      <c r="G52" s="12">
        <v>77</v>
      </c>
      <c r="H52" s="12">
        <v>77</v>
      </c>
      <c r="I52" s="11" t="s">
        <v>22</v>
      </c>
      <c r="J52" s="12">
        <v>77</v>
      </c>
      <c r="K52" s="11" t="s">
        <v>22</v>
      </c>
    </row>
    <row r="53" spans="1:11" ht="15" x14ac:dyDescent="0.25">
      <c r="A53" s="12">
        <v>41</v>
      </c>
      <c r="B53" s="12">
        <v>22025199</v>
      </c>
      <c r="C53" s="11" t="s">
        <v>270</v>
      </c>
      <c r="D53" s="11" t="s">
        <v>569</v>
      </c>
      <c r="E53" s="12">
        <v>82</v>
      </c>
      <c r="F53" s="12">
        <v>79</v>
      </c>
      <c r="G53" s="12">
        <v>79</v>
      </c>
      <c r="H53" s="12">
        <v>79</v>
      </c>
      <c r="I53" s="11" t="s">
        <v>22</v>
      </c>
      <c r="J53" s="12">
        <v>79</v>
      </c>
      <c r="K53" s="11" t="s">
        <v>22</v>
      </c>
    </row>
    <row r="54" spans="1:11" ht="15" x14ac:dyDescent="0.25">
      <c r="A54" s="12">
        <v>42</v>
      </c>
      <c r="B54" s="12">
        <v>22025201</v>
      </c>
      <c r="C54" s="11" t="s">
        <v>271</v>
      </c>
      <c r="D54" s="11" t="s">
        <v>570</v>
      </c>
      <c r="E54" s="12">
        <v>75</v>
      </c>
      <c r="F54" s="12">
        <v>75</v>
      </c>
      <c r="G54" s="12">
        <v>75</v>
      </c>
      <c r="H54" s="12">
        <v>75</v>
      </c>
      <c r="I54" s="11" t="s">
        <v>22</v>
      </c>
      <c r="J54" s="12">
        <v>75</v>
      </c>
      <c r="K54" s="11" t="s">
        <v>22</v>
      </c>
    </row>
    <row r="55" spans="1:11" ht="15" x14ac:dyDescent="0.25">
      <c r="A55" s="12">
        <v>43</v>
      </c>
      <c r="B55" s="12">
        <v>22025203</v>
      </c>
      <c r="C55" s="11" t="s">
        <v>272</v>
      </c>
      <c r="D55" s="11" t="s">
        <v>571</v>
      </c>
      <c r="E55" s="12">
        <v>72</v>
      </c>
      <c r="F55" s="12">
        <v>77</v>
      </c>
      <c r="G55" s="12">
        <v>77</v>
      </c>
      <c r="H55" s="12">
        <v>77</v>
      </c>
      <c r="I55" s="11" t="s">
        <v>22</v>
      </c>
      <c r="J55" s="12">
        <v>77</v>
      </c>
      <c r="K55" s="11" t="s">
        <v>22</v>
      </c>
    </row>
    <row r="56" spans="1:11" ht="15" x14ac:dyDescent="0.25">
      <c r="A56" s="12">
        <v>44</v>
      </c>
      <c r="B56" s="12">
        <v>22025205</v>
      </c>
      <c r="C56" s="11" t="s">
        <v>273</v>
      </c>
      <c r="D56" s="11" t="s">
        <v>572</v>
      </c>
      <c r="E56" s="12">
        <v>80</v>
      </c>
      <c r="F56" s="12">
        <v>77</v>
      </c>
      <c r="G56" s="12">
        <v>77</v>
      </c>
      <c r="H56" s="12">
        <v>80</v>
      </c>
      <c r="I56" s="11" t="s">
        <v>17</v>
      </c>
      <c r="J56" s="12">
        <v>80</v>
      </c>
      <c r="K56" s="11" t="s">
        <v>17</v>
      </c>
    </row>
    <row r="57" spans="1:11" ht="15" x14ac:dyDescent="0.25">
      <c r="A57" s="12">
        <v>45</v>
      </c>
      <c r="B57" s="12">
        <v>22025210</v>
      </c>
      <c r="C57" s="11" t="s">
        <v>274</v>
      </c>
      <c r="D57" s="11" t="s">
        <v>573</v>
      </c>
      <c r="E57" s="12">
        <v>70</v>
      </c>
      <c r="F57" s="12">
        <v>80</v>
      </c>
      <c r="G57" s="12">
        <v>80</v>
      </c>
      <c r="H57" s="12">
        <v>80</v>
      </c>
      <c r="I57" s="11" t="s">
        <v>17</v>
      </c>
      <c r="J57" s="12">
        <v>80</v>
      </c>
      <c r="K57" s="11" t="s">
        <v>17</v>
      </c>
    </row>
    <row r="58" spans="1:11" ht="15" x14ac:dyDescent="0.25">
      <c r="A58" s="12">
        <v>46</v>
      </c>
      <c r="B58" s="12">
        <v>22025212</v>
      </c>
      <c r="C58" s="11" t="s">
        <v>275</v>
      </c>
      <c r="D58" s="11" t="s">
        <v>574</v>
      </c>
      <c r="E58" s="12">
        <v>77</v>
      </c>
      <c r="F58" s="12">
        <v>77</v>
      </c>
      <c r="G58" s="12">
        <v>77</v>
      </c>
      <c r="H58" s="12">
        <v>77</v>
      </c>
      <c r="I58" s="11" t="s">
        <v>22</v>
      </c>
      <c r="J58" s="12">
        <v>77</v>
      </c>
      <c r="K58" s="11" t="s">
        <v>22</v>
      </c>
    </row>
    <row r="59" spans="1:11" ht="15" x14ac:dyDescent="0.25">
      <c r="A59" s="12">
        <v>47</v>
      </c>
      <c r="B59" s="12">
        <v>22025214</v>
      </c>
      <c r="C59" s="11" t="s">
        <v>276</v>
      </c>
      <c r="D59" s="11" t="s">
        <v>575</v>
      </c>
      <c r="E59" s="12">
        <v>90</v>
      </c>
      <c r="F59" s="12">
        <v>90</v>
      </c>
      <c r="G59" s="12">
        <v>90</v>
      </c>
      <c r="H59" s="12">
        <v>90</v>
      </c>
      <c r="I59" s="11" t="s">
        <v>16</v>
      </c>
      <c r="J59" s="12">
        <v>90</v>
      </c>
      <c r="K59" s="11" t="s">
        <v>16</v>
      </c>
    </row>
    <row r="60" spans="1:11" ht="15.75" x14ac:dyDescent="0.25">
      <c r="A60" s="12">
        <v>48</v>
      </c>
      <c r="B60" s="18">
        <v>22025214</v>
      </c>
      <c r="C60" s="15" t="s">
        <v>276</v>
      </c>
      <c r="D60" s="16">
        <v>37995</v>
      </c>
      <c r="E60" s="17">
        <v>88</v>
      </c>
      <c r="F60" s="17">
        <v>88</v>
      </c>
      <c r="G60" s="17">
        <v>88</v>
      </c>
      <c r="H60" s="17">
        <v>88</v>
      </c>
      <c r="I60" s="17" t="s">
        <v>17</v>
      </c>
      <c r="J60" s="17">
        <v>88</v>
      </c>
      <c r="K60" s="15" t="s">
        <v>17</v>
      </c>
    </row>
    <row r="62" spans="1:11" ht="16.5" x14ac:dyDescent="0.2">
      <c r="A62" s="28" t="s">
        <v>787</v>
      </c>
      <c r="B62" s="28"/>
      <c r="C62" s="28"/>
      <c r="D62" s="28"/>
    </row>
  </sheetData>
  <mergeCells count="16">
    <mergeCell ref="A6:K6"/>
    <mergeCell ref="A1:D1"/>
    <mergeCell ref="G1:K1"/>
    <mergeCell ref="A2:D2"/>
    <mergeCell ref="G2:K2"/>
    <mergeCell ref="A5:K5"/>
    <mergeCell ref="A62:D6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279B6-0352-48FA-8136-2F3FE7882919}">
  <dimension ref="A1:K65"/>
  <sheetViews>
    <sheetView topLeftCell="A47" workbookViewId="0">
      <selection activeCell="G70" sqref="G70"/>
    </sheetView>
  </sheetViews>
  <sheetFormatPr defaultColWidth="18.625" defaultRowHeight="14.25" x14ac:dyDescent="0.2"/>
  <cols>
    <col min="1" max="1" width="4.75" style="9" bestFit="1" customWidth="1"/>
    <col min="2" max="2" width="8.875" bestFit="1" customWidth="1"/>
    <col min="3" max="3" width="17.625" bestFit="1" customWidth="1"/>
    <col min="4" max="4" width="9.875" bestFit="1" customWidth="1"/>
    <col min="5" max="5" width="6.875" style="9" bestFit="1" customWidth="1"/>
    <col min="6" max="8" width="5.375" style="9" bestFit="1" customWidth="1"/>
    <col min="9" max="9" width="8.875" bestFit="1" customWidth="1"/>
    <col min="10" max="10" width="5.375" style="9" bestFit="1" customWidth="1"/>
    <col min="11" max="11" width="8.875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618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29.2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1">
        <v>22025103</v>
      </c>
      <c r="C13" s="11" t="s">
        <v>277</v>
      </c>
      <c r="D13" s="11" t="s">
        <v>577</v>
      </c>
      <c r="E13" s="12">
        <v>80</v>
      </c>
      <c r="F13" s="12">
        <v>70</v>
      </c>
      <c r="G13" s="12">
        <v>70</v>
      </c>
      <c r="H13" s="12">
        <v>70</v>
      </c>
      <c r="I13" s="11" t="s">
        <v>22</v>
      </c>
      <c r="J13" s="12">
        <v>70</v>
      </c>
      <c r="K13" s="11" t="s">
        <v>22</v>
      </c>
    </row>
    <row r="14" spans="1:11" ht="15" x14ac:dyDescent="0.25">
      <c r="A14" s="12">
        <v>2</v>
      </c>
      <c r="B14" s="11">
        <v>22025105</v>
      </c>
      <c r="C14" s="11" t="s">
        <v>278</v>
      </c>
      <c r="D14" s="11" t="s">
        <v>579</v>
      </c>
      <c r="E14" s="12">
        <v>80</v>
      </c>
      <c r="F14" s="12">
        <v>80</v>
      </c>
      <c r="G14" s="12">
        <v>80</v>
      </c>
      <c r="H14" s="12">
        <v>80</v>
      </c>
      <c r="I14" s="11" t="s">
        <v>17</v>
      </c>
      <c r="J14" s="12">
        <v>80</v>
      </c>
      <c r="K14" s="11" t="s">
        <v>17</v>
      </c>
    </row>
    <row r="15" spans="1:11" ht="15" x14ac:dyDescent="0.25">
      <c r="A15" s="12">
        <v>3</v>
      </c>
      <c r="B15" s="11">
        <v>22025107</v>
      </c>
      <c r="C15" s="11" t="s">
        <v>279</v>
      </c>
      <c r="D15" s="11" t="s">
        <v>580</v>
      </c>
      <c r="E15" s="12">
        <v>70</v>
      </c>
      <c r="F15" s="12">
        <v>80</v>
      </c>
      <c r="G15" s="12">
        <v>80</v>
      </c>
      <c r="H15" s="12">
        <v>80</v>
      </c>
      <c r="I15" s="11" t="s">
        <v>17</v>
      </c>
      <c r="J15" s="12">
        <v>80</v>
      </c>
      <c r="K15" s="11" t="s">
        <v>17</v>
      </c>
    </row>
    <row r="16" spans="1:11" ht="15" x14ac:dyDescent="0.25">
      <c r="A16" s="12">
        <v>4</v>
      </c>
      <c r="B16" s="11">
        <v>22025108</v>
      </c>
      <c r="C16" s="11" t="s">
        <v>280</v>
      </c>
      <c r="D16" s="11" t="s">
        <v>544</v>
      </c>
      <c r="E16" s="12">
        <v>80</v>
      </c>
      <c r="F16" s="12">
        <v>70</v>
      </c>
      <c r="G16" s="12">
        <v>70</v>
      </c>
      <c r="H16" s="12">
        <v>70</v>
      </c>
      <c r="I16" s="11" t="s">
        <v>22</v>
      </c>
      <c r="J16" s="12">
        <v>70</v>
      </c>
      <c r="K16" s="11" t="s">
        <v>22</v>
      </c>
    </row>
    <row r="17" spans="1:11" ht="15" x14ac:dyDescent="0.25">
      <c r="A17" s="12">
        <v>5</v>
      </c>
      <c r="B17" s="11">
        <v>22025110</v>
      </c>
      <c r="C17" s="11" t="s">
        <v>281</v>
      </c>
      <c r="D17" s="11" t="s">
        <v>581</v>
      </c>
      <c r="E17" s="12">
        <v>40</v>
      </c>
      <c r="F17" s="12">
        <v>50</v>
      </c>
      <c r="G17" s="12">
        <v>50</v>
      </c>
      <c r="H17" s="12">
        <v>50</v>
      </c>
      <c r="I17" s="11" t="s">
        <v>36</v>
      </c>
      <c r="J17" s="12">
        <v>50</v>
      </c>
      <c r="K17" s="11" t="s">
        <v>36</v>
      </c>
    </row>
    <row r="18" spans="1:11" ht="15" x14ac:dyDescent="0.25">
      <c r="A18" s="12">
        <v>6</v>
      </c>
      <c r="B18" s="11">
        <v>22025114</v>
      </c>
      <c r="C18" s="11" t="s">
        <v>282</v>
      </c>
      <c r="D18" s="11" t="s">
        <v>582</v>
      </c>
      <c r="E18" s="12">
        <v>67</v>
      </c>
      <c r="F18" s="12">
        <v>77</v>
      </c>
      <c r="G18" s="12">
        <v>77</v>
      </c>
      <c r="H18" s="12">
        <v>77</v>
      </c>
      <c r="I18" s="11" t="s">
        <v>22</v>
      </c>
      <c r="J18" s="12">
        <v>77</v>
      </c>
      <c r="K18" s="11" t="s">
        <v>22</v>
      </c>
    </row>
    <row r="19" spans="1:11" ht="15" x14ac:dyDescent="0.25">
      <c r="A19" s="12">
        <v>7</v>
      </c>
      <c r="B19" s="11">
        <v>22025115</v>
      </c>
      <c r="C19" s="11" t="s">
        <v>283</v>
      </c>
      <c r="D19" s="11" t="s">
        <v>583</v>
      </c>
      <c r="E19" s="12">
        <v>100</v>
      </c>
      <c r="F19" s="12">
        <v>100</v>
      </c>
      <c r="G19" s="12">
        <v>100</v>
      </c>
      <c r="H19" s="12">
        <v>100</v>
      </c>
      <c r="I19" s="11" t="s">
        <v>16</v>
      </c>
      <c r="J19" s="12">
        <v>100</v>
      </c>
      <c r="K19" s="11" t="s">
        <v>16</v>
      </c>
    </row>
    <row r="20" spans="1:11" ht="15" x14ac:dyDescent="0.25">
      <c r="A20" s="12">
        <v>8</v>
      </c>
      <c r="B20" s="11">
        <v>22025121</v>
      </c>
      <c r="C20" s="11" t="s">
        <v>284</v>
      </c>
      <c r="D20" s="11" t="s">
        <v>584</v>
      </c>
      <c r="E20" s="12">
        <v>70</v>
      </c>
      <c r="F20" s="12">
        <v>70</v>
      </c>
      <c r="G20" s="12">
        <v>70</v>
      </c>
      <c r="H20" s="12">
        <v>70</v>
      </c>
      <c r="I20" s="11" t="s">
        <v>22</v>
      </c>
      <c r="J20" s="12">
        <v>70</v>
      </c>
      <c r="K20" s="11" t="s">
        <v>22</v>
      </c>
    </row>
    <row r="21" spans="1:11" ht="15" x14ac:dyDescent="0.25">
      <c r="A21" s="12">
        <v>9</v>
      </c>
      <c r="B21" s="11">
        <v>22025122</v>
      </c>
      <c r="C21" s="11" t="s">
        <v>285</v>
      </c>
      <c r="D21" s="11" t="s">
        <v>585</v>
      </c>
      <c r="E21" s="12">
        <v>77</v>
      </c>
      <c r="F21" s="12">
        <v>72</v>
      </c>
      <c r="G21" s="12">
        <v>72</v>
      </c>
      <c r="H21" s="12">
        <v>72</v>
      </c>
      <c r="I21" s="11" t="s">
        <v>22</v>
      </c>
      <c r="J21" s="12">
        <v>72</v>
      </c>
      <c r="K21" s="11" t="s">
        <v>22</v>
      </c>
    </row>
    <row r="22" spans="1:11" ht="15" x14ac:dyDescent="0.25">
      <c r="A22" s="12">
        <v>10</v>
      </c>
      <c r="B22" s="11">
        <v>22025124</v>
      </c>
      <c r="C22" s="11" t="s">
        <v>286</v>
      </c>
      <c r="D22" s="11" t="s">
        <v>586</v>
      </c>
      <c r="E22" s="12">
        <v>67</v>
      </c>
      <c r="F22" s="12">
        <v>72</v>
      </c>
      <c r="G22" s="12">
        <v>72</v>
      </c>
      <c r="H22" s="12">
        <v>72</v>
      </c>
      <c r="I22" s="11" t="s">
        <v>22</v>
      </c>
      <c r="J22" s="12">
        <v>72</v>
      </c>
      <c r="K22" s="11" t="s">
        <v>22</v>
      </c>
    </row>
    <row r="23" spans="1:11" ht="15" x14ac:dyDescent="0.25">
      <c r="A23" s="12">
        <v>11</v>
      </c>
      <c r="B23" s="11">
        <v>22025126</v>
      </c>
      <c r="C23" s="11" t="s">
        <v>287</v>
      </c>
      <c r="D23" s="11" t="s">
        <v>568</v>
      </c>
      <c r="E23" s="12">
        <v>82</v>
      </c>
      <c r="F23" s="12">
        <v>82</v>
      </c>
      <c r="G23" s="12">
        <v>82</v>
      </c>
      <c r="H23" s="12">
        <v>82</v>
      </c>
      <c r="I23" s="11" t="s">
        <v>17</v>
      </c>
      <c r="J23" s="12">
        <v>82</v>
      </c>
      <c r="K23" s="11" t="s">
        <v>17</v>
      </c>
    </row>
    <row r="24" spans="1:11" ht="15" x14ac:dyDescent="0.25">
      <c r="A24" s="12">
        <v>12</v>
      </c>
      <c r="B24" s="11">
        <v>22025128</v>
      </c>
      <c r="C24" s="11" t="s">
        <v>288</v>
      </c>
      <c r="D24" s="11" t="s">
        <v>587</v>
      </c>
      <c r="E24" s="12">
        <v>91</v>
      </c>
      <c r="F24" s="12">
        <v>86</v>
      </c>
      <c r="G24" s="12">
        <v>86</v>
      </c>
      <c r="H24" s="12">
        <v>86</v>
      </c>
      <c r="I24" s="11" t="s">
        <v>17</v>
      </c>
      <c r="J24" s="12">
        <v>86</v>
      </c>
      <c r="K24" s="11" t="s">
        <v>17</v>
      </c>
    </row>
    <row r="25" spans="1:11" ht="15" x14ac:dyDescent="0.25">
      <c r="A25" s="12">
        <v>13</v>
      </c>
      <c r="B25" s="11">
        <v>22025131</v>
      </c>
      <c r="C25" s="11" t="s">
        <v>289</v>
      </c>
      <c r="D25" s="11" t="s">
        <v>588</v>
      </c>
      <c r="E25" s="12">
        <v>82</v>
      </c>
      <c r="F25" s="12">
        <v>79</v>
      </c>
      <c r="G25" s="12">
        <v>79</v>
      </c>
      <c r="H25" s="12">
        <v>79</v>
      </c>
      <c r="I25" s="11" t="s">
        <v>22</v>
      </c>
      <c r="J25" s="12">
        <v>79</v>
      </c>
      <c r="K25" s="11" t="s">
        <v>22</v>
      </c>
    </row>
    <row r="26" spans="1:11" ht="15" x14ac:dyDescent="0.25">
      <c r="A26" s="12">
        <v>14</v>
      </c>
      <c r="B26" s="11">
        <v>22025133</v>
      </c>
      <c r="C26" s="11" t="s">
        <v>290</v>
      </c>
      <c r="D26" s="11" t="s">
        <v>589</v>
      </c>
      <c r="E26" s="12">
        <v>67</v>
      </c>
      <c r="F26" s="12">
        <v>77</v>
      </c>
      <c r="G26" s="12">
        <v>77</v>
      </c>
      <c r="H26" s="12">
        <v>77</v>
      </c>
      <c r="I26" s="11" t="s">
        <v>22</v>
      </c>
      <c r="J26" s="12">
        <v>77</v>
      </c>
      <c r="K26" s="11" t="s">
        <v>22</v>
      </c>
    </row>
    <row r="27" spans="1:11" ht="15" x14ac:dyDescent="0.25">
      <c r="A27" s="12">
        <v>15</v>
      </c>
      <c r="B27" s="11">
        <v>22025134</v>
      </c>
      <c r="C27" s="11" t="s">
        <v>291</v>
      </c>
      <c r="D27" s="11" t="s">
        <v>590</v>
      </c>
      <c r="E27" s="12">
        <v>77</v>
      </c>
      <c r="F27" s="12">
        <v>87</v>
      </c>
      <c r="G27" s="12">
        <v>87</v>
      </c>
      <c r="H27" s="12">
        <v>87</v>
      </c>
      <c r="I27" s="11" t="s">
        <v>17</v>
      </c>
      <c r="J27" s="12">
        <v>87</v>
      </c>
      <c r="K27" s="11" t="s">
        <v>17</v>
      </c>
    </row>
    <row r="28" spans="1:11" ht="15" x14ac:dyDescent="0.25">
      <c r="A28" s="12">
        <v>16</v>
      </c>
      <c r="B28" s="11">
        <v>22025135</v>
      </c>
      <c r="C28" s="11" t="s">
        <v>292</v>
      </c>
      <c r="D28" s="11" t="s">
        <v>591</v>
      </c>
      <c r="E28" s="12">
        <v>71</v>
      </c>
      <c r="F28" s="12">
        <v>72</v>
      </c>
      <c r="G28" s="12">
        <v>72</v>
      </c>
      <c r="H28" s="12">
        <v>72</v>
      </c>
      <c r="I28" s="11" t="s">
        <v>22</v>
      </c>
      <c r="J28" s="12">
        <v>72</v>
      </c>
      <c r="K28" s="11" t="s">
        <v>22</v>
      </c>
    </row>
    <row r="29" spans="1:11" ht="15" x14ac:dyDescent="0.25">
      <c r="A29" s="12">
        <v>17</v>
      </c>
      <c r="B29" s="11">
        <v>22025136</v>
      </c>
      <c r="C29" s="11" t="s">
        <v>293</v>
      </c>
      <c r="D29" s="11" t="s">
        <v>556</v>
      </c>
      <c r="E29" s="12">
        <v>72</v>
      </c>
      <c r="F29" s="12">
        <v>79</v>
      </c>
      <c r="G29" s="12">
        <v>79</v>
      </c>
      <c r="H29" s="12">
        <v>79</v>
      </c>
      <c r="I29" s="11" t="s">
        <v>22</v>
      </c>
      <c r="J29" s="12">
        <v>79</v>
      </c>
      <c r="K29" s="11" t="s">
        <v>22</v>
      </c>
    </row>
    <row r="30" spans="1:11" ht="15" x14ac:dyDescent="0.25">
      <c r="A30" s="12">
        <v>18</v>
      </c>
      <c r="B30" s="11">
        <v>22025142</v>
      </c>
      <c r="C30" s="11" t="s">
        <v>294</v>
      </c>
      <c r="D30" s="11" t="s">
        <v>592</v>
      </c>
      <c r="E30" s="12"/>
      <c r="F30" s="12"/>
      <c r="G30" s="12"/>
      <c r="H30" s="12"/>
      <c r="I30" s="11" t="s">
        <v>21</v>
      </c>
      <c r="J30" s="12"/>
      <c r="K30" s="11" t="s">
        <v>21</v>
      </c>
    </row>
    <row r="31" spans="1:11" ht="15" x14ac:dyDescent="0.25">
      <c r="A31" s="12">
        <v>19</v>
      </c>
      <c r="B31" s="11">
        <v>22025144</v>
      </c>
      <c r="C31" s="11" t="s">
        <v>295</v>
      </c>
      <c r="D31" s="11" t="s">
        <v>593</v>
      </c>
      <c r="E31" s="12">
        <v>82</v>
      </c>
      <c r="F31" s="12">
        <v>72</v>
      </c>
      <c r="G31" s="12">
        <v>72</v>
      </c>
      <c r="H31" s="12">
        <v>72</v>
      </c>
      <c r="I31" s="11" t="s">
        <v>22</v>
      </c>
      <c r="J31" s="12">
        <v>72</v>
      </c>
      <c r="K31" s="11" t="s">
        <v>22</v>
      </c>
    </row>
    <row r="32" spans="1:11" ht="15" x14ac:dyDescent="0.25">
      <c r="A32" s="12">
        <v>20</v>
      </c>
      <c r="B32" s="11">
        <v>22025147</v>
      </c>
      <c r="C32" s="11" t="s">
        <v>296</v>
      </c>
      <c r="D32" s="11" t="s">
        <v>594</v>
      </c>
      <c r="E32" s="12">
        <v>72</v>
      </c>
      <c r="F32" s="12">
        <v>80</v>
      </c>
      <c r="G32" s="12">
        <v>80</v>
      </c>
      <c r="H32" s="12">
        <v>80</v>
      </c>
      <c r="I32" s="11" t="s">
        <v>17</v>
      </c>
      <c r="J32" s="12">
        <v>80</v>
      </c>
      <c r="K32" s="11" t="s">
        <v>17</v>
      </c>
    </row>
    <row r="33" spans="1:11" ht="15" x14ac:dyDescent="0.25">
      <c r="A33" s="12">
        <v>21</v>
      </c>
      <c r="B33" s="11">
        <v>22025149</v>
      </c>
      <c r="C33" s="11" t="s">
        <v>297</v>
      </c>
      <c r="D33" s="11" t="s">
        <v>595</v>
      </c>
      <c r="E33" s="12">
        <v>82</v>
      </c>
      <c r="F33" s="12">
        <v>80</v>
      </c>
      <c r="G33" s="12">
        <v>80</v>
      </c>
      <c r="H33" s="12">
        <v>80</v>
      </c>
      <c r="I33" s="11" t="s">
        <v>17</v>
      </c>
      <c r="J33" s="12">
        <v>80</v>
      </c>
      <c r="K33" s="11" t="s">
        <v>17</v>
      </c>
    </row>
    <row r="34" spans="1:11" ht="15" x14ac:dyDescent="0.25">
      <c r="A34" s="12">
        <v>22</v>
      </c>
      <c r="B34" s="11">
        <v>22025150</v>
      </c>
      <c r="C34" s="11" t="s">
        <v>262</v>
      </c>
      <c r="D34" s="11" t="s">
        <v>596</v>
      </c>
      <c r="E34" s="12">
        <v>70</v>
      </c>
      <c r="F34" s="12">
        <v>67</v>
      </c>
      <c r="G34" s="12">
        <v>67</v>
      </c>
      <c r="H34" s="12">
        <v>67</v>
      </c>
      <c r="I34" s="11" t="s">
        <v>22</v>
      </c>
      <c r="J34" s="12">
        <v>67</v>
      </c>
      <c r="K34" s="11" t="s">
        <v>22</v>
      </c>
    </row>
    <row r="35" spans="1:11" ht="15" x14ac:dyDescent="0.25">
      <c r="A35" s="12">
        <v>23</v>
      </c>
      <c r="B35" s="11">
        <v>22025152</v>
      </c>
      <c r="C35" s="11" t="s">
        <v>298</v>
      </c>
      <c r="D35" s="11" t="s">
        <v>597</v>
      </c>
      <c r="E35" s="12">
        <v>80</v>
      </c>
      <c r="F35" s="12">
        <v>77</v>
      </c>
      <c r="G35" s="12">
        <v>77</v>
      </c>
      <c r="H35" s="12">
        <v>77</v>
      </c>
      <c r="I35" s="11" t="s">
        <v>22</v>
      </c>
      <c r="J35" s="12">
        <v>77</v>
      </c>
      <c r="K35" s="11" t="s">
        <v>22</v>
      </c>
    </row>
    <row r="36" spans="1:11" ht="15" x14ac:dyDescent="0.25">
      <c r="A36" s="12">
        <v>24</v>
      </c>
      <c r="B36" s="11">
        <v>22025153</v>
      </c>
      <c r="C36" s="11" t="s">
        <v>19</v>
      </c>
      <c r="D36" s="11" t="s">
        <v>592</v>
      </c>
      <c r="E36" s="12">
        <v>70</v>
      </c>
      <c r="F36" s="12">
        <v>72</v>
      </c>
      <c r="G36" s="12">
        <v>72</v>
      </c>
      <c r="H36" s="12">
        <v>72</v>
      </c>
      <c r="I36" s="11" t="s">
        <v>22</v>
      </c>
      <c r="J36" s="12">
        <v>72</v>
      </c>
      <c r="K36" s="11" t="s">
        <v>22</v>
      </c>
    </row>
    <row r="37" spans="1:11" ht="15" x14ac:dyDescent="0.25">
      <c r="A37" s="12">
        <v>25</v>
      </c>
      <c r="B37" s="11">
        <v>22025155</v>
      </c>
      <c r="C37" s="11" t="s">
        <v>299</v>
      </c>
      <c r="D37" s="11" t="s">
        <v>598</v>
      </c>
      <c r="E37" s="12">
        <v>75</v>
      </c>
      <c r="F37" s="12">
        <v>62</v>
      </c>
      <c r="G37" s="12">
        <v>62</v>
      </c>
      <c r="H37" s="12">
        <v>62</v>
      </c>
      <c r="I37" s="11" t="s">
        <v>36</v>
      </c>
      <c r="J37" s="12">
        <v>62</v>
      </c>
      <c r="K37" s="11" t="s">
        <v>36</v>
      </c>
    </row>
    <row r="38" spans="1:11" ht="15" x14ac:dyDescent="0.25">
      <c r="A38" s="12">
        <v>26</v>
      </c>
      <c r="B38" s="11">
        <v>22025156</v>
      </c>
      <c r="C38" s="11" t="s">
        <v>300</v>
      </c>
      <c r="D38" s="11" t="s">
        <v>599</v>
      </c>
      <c r="E38" s="12">
        <v>77</v>
      </c>
      <c r="F38" s="12">
        <v>67</v>
      </c>
      <c r="G38" s="12">
        <v>67</v>
      </c>
      <c r="H38" s="12">
        <v>67</v>
      </c>
      <c r="I38" s="11" t="s">
        <v>22</v>
      </c>
      <c r="J38" s="12">
        <v>67</v>
      </c>
      <c r="K38" s="11" t="s">
        <v>22</v>
      </c>
    </row>
    <row r="39" spans="1:11" ht="15" x14ac:dyDescent="0.25">
      <c r="A39" s="12">
        <v>27</v>
      </c>
      <c r="B39" s="11">
        <v>22025157</v>
      </c>
      <c r="C39" s="11" t="s">
        <v>301</v>
      </c>
      <c r="D39" s="11" t="s">
        <v>600</v>
      </c>
      <c r="E39" s="12">
        <v>77</v>
      </c>
      <c r="F39" s="12">
        <v>77</v>
      </c>
      <c r="G39" s="12">
        <v>77</v>
      </c>
      <c r="H39" s="12">
        <v>77</v>
      </c>
      <c r="I39" s="11" t="s">
        <v>22</v>
      </c>
      <c r="J39" s="12">
        <v>77</v>
      </c>
      <c r="K39" s="11" t="s">
        <v>22</v>
      </c>
    </row>
    <row r="40" spans="1:11" ht="15" x14ac:dyDescent="0.25">
      <c r="A40" s="12">
        <v>28</v>
      </c>
      <c r="B40" s="11">
        <v>22025163</v>
      </c>
      <c r="C40" s="11" t="s">
        <v>302</v>
      </c>
      <c r="D40" s="11" t="s">
        <v>601</v>
      </c>
      <c r="E40" s="12">
        <v>80</v>
      </c>
      <c r="F40" s="12">
        <v>80</v>
      </c>
      <c r="G40" s="12">
        <v>80</v>
      </c>
      <c r="H40" s="12">
        <v>80</v>
      </c>
      <c r="I40" s="11" t="s">
        <v>17</v>
      </c>
      <c r="J40" s="12">
        <v>80</v>
      </c>
      <c r="K40" s="11" t="s">
        <v>17</v>
      </c>
    </row>
    <row r="41" spans="1:11" ht="15" x14ac:dyDescent="0.25">
      <c r="A41" s="12">
        <v>29</v>
      </c>
      <c r="B41" s="11">
        <v>22025166</v>
      </c>
      <c r="C41" s="11" t="s">
        <v>303</v>
      </c>
      <c r="D41" s="11" t="s">
        <v>457</v>
      </c>
      <c r="E41" s="12">
        <v>70</v>
      </c>
      <c r="F41" s="12">
        <v>77</v>
      </c>
      <c r="G41" s="12">
        <v>77</v>
      </c>
      <c r="H41" s="12">
        <v>77</v>
      </c>
      <c r="I41" s="11" t="s">
        <v>22</v>
      </c>
      <c r="J41" s="12">
        <v>77</v>
      </c>
      <c r="K41" s="11" t="s">
        <v>22</v>
      </c>
    </row>
    <row r="42" spans="1:11" ht="15" x14ac:dyDescent="0.25">
      <c r="A42" s="12">
        <v>30</v>
      </c>
      <c r="B42" s="11">
        <v>22025169</v>
      </c>
      <c r="C42" s="11" t="s">
        <v>304</v>
      </c>
      <c r="D42" s="11" t="s">
        <v>544</v>
      </c>
      <c r="E42" s="12">
        <v>90</v>
      </c>
      <c r="F42" s="12">
        <v>87</v>
      </c>
      <c r="G42" s="12">
        <v>87</v>
      </c>
      <c r="H42" s="12">
        <v>87</v>
      </c>
      <c r="I42" s="11" t="s">
        <v>17</v>
      </c>
      <c r="J42" s="12">
        <v>87</v>
      </c>
      <c r="K42" s="11" t="s">
        <v>17</v>
      </c>
    </row>
    <row r="43" spans="1:11" ht="15" x14ac:dyDescent="0.25">
      <c r="A43" s="12">
        <v>31</v>
      </c>
      <c r="B43" s="11">
        <v>22025170</v>
      </c>
      <c r="C43" s="11" t="s">
        <v>305</v>
      </c>
      <c r="D43" s="11" t="s">
        <v>602</v>
      </c>
      <c r="E43" s="12">
        <v>70</v>
      </c>
      <c r="F43" s="12">
        <v>80</v>
      </c>
      <c r="G43" s="12">
        <v>80</v>
      </c>
      <c r="H43" s="12">
        <v>80</v>
      </c>
      <c r="I43" s="11" t="s">
        <v>17</v>
      </c>
      <c r="J43" s="12">
        <v>80</v>
      </c>
      <c r="K43" s="11" t="s">
        <v>17</v>
      </c>
    </row>
    <row r="44" spans="1:11" ht="15" x14ac:dyDescent="0.25">
      <c r="A44" s="12">
        <v>32</v>
      </c>
      <c r="B44" s="11">
        <v>22025172</v>
      </c>
      <c r="C44" s="11" t="s">
        <v>166</v>
      </c>
      <c r="D44" s="11" t="s">
        <v>514</v>
      </c>
      <c r="E44" s="12">
        <v>82</v>
      </c>
      <c r="F44" s="12">
        <v>82</v>
      </c>
      <c r="G44" s="12">
        <v>82</v>
      </c>
      <c r="H44" s="12">
        <v>82</v>
      </c>
      <c r="I44" s="11" t="s">
        <v>17</v>
      </c>
      <c r="J44" s="12">
        <v>82</v>
      </c>
      <c r="K44" s="11" t="s">
        <v>17</v>
      </c>
    </row>
    <row r="45" spans="1:11" ht="15" x14ac:dyDescent="0.25">
      <c r="A45" s="12">
        <v>33</v>
      </c>
      <c r="B45" s="11">
        <v>22025174</v>
      </c>
      <c r="C45" s="11" t="s">
        <v>306</v>
      </c>
      <c r="D45" s="11" t="s">
        <v>603</v>
      </c>
      <c r="E45" s="12">
        <v>67</v>
      </c>
      <c r="F45" s="12">
        <v>72</v>
      </c>
      <c r="G45" s="12">
        <v>72</v>
      </c>
      <c r="H45" s="12">
        <v>72</v>
      </c>
      <c r="I45" s="11" t="s">
        <v>22</v>
      </c>
      <c r="J45" s="12">
        <v>72</v>
      </c>
      <c r="K45" s="11" t="s">
        <v>22</v>
      </c>
    </row>
    <row r="46" spans="1:11" ht="15" x14ac:dyDescent="0.25">
      <c r="A46" s="12">
        <v>34</v>
      </c>
      <c r="B46" s="11">
        <v>22025179</v>
      </c>
      <c r="C46" s="11" t="s">
        <v>307</v>
      </c>
      <c r="D46" s="11" t="s">
        <v>604</v>
      </c>
      <c r="E46" s="12">
        <v>92</v>
      </c>
      <c r="F46" s="12">
        <v>92</v>
      </c>
      <c r="G46" s="12">
        <v>92</v>
      </c>
      <c r="H46" s="12">
        <v>92</v>
      </c>
      <c r="I46" s="11" t="s">
        <v>16</v>
      </c>
      <c r="J46" s="12">
        <v>92</v>
      </c>
      <c r="K46" s="11" t="s">
        <v>16</v>
      </c>
    </row>
    <row r="47" spans="1:11" ht="15" x14ac:dyDescent="0.25">
      <c r="A47" s="12">
        <v>35</v>
      </c>
      <c r="B47" s="11">
        <v>22025180</v>
      </c>
      <c r="C47" s="11" t="s">
        <v>308</v>
      </c>
      <c r="D47" s="11" t="s">
        <v>605</v>
      </c>
      <c r="E47" s="12">
        <v>84</v>
      </c>
      <c r="F47" s="12">
        <v>76</v>
      </c>
      <c r="G47" s="12">
        <v>76</v>
      </c>
      <c r="H47" s="12">
        <v>76</v>
      </c>
      <c r="I47" s="11" t="s">
        <v>22</v>
      </c>
      <c r="J47" s="12">
        <v>76</v>
      </c>
      <c r="K47" s="11" t="s">
        <v>22</v>
      </c>
    </row>
    <row r="48" spans="1:11" ht="15" x14ac:dyDescent="0.25">
      <c r="A48" s="12">
        <v>36</v>
      </c>
      <c r="B48" s="11">
        <v>22025181</v>
      </c>
      <c r="C48" s="11" t="s">
        <v>309</v>
      </c>
      <c r="D48" s="11" t="s">
        <v>547</v>
      </c>
      <c r="E48" s="12">
        <v>70</v>
      </c>
      <c r="F48" s="12">
        <v>77</v>
      </c>
      <c r="G48" s="12">
        <v>77</v>
      </c>
      <c r="H48" s="12">
        <v>77</v>
      </c>
      <c r="I48" s="11" t="s">
        <v>22</v>
      </c>
      <c r="J48" s="12">
        <v>77</v>
      </c>
      <c r="K48" s="11" t="s">
        <v>22</v>
      </c>
    </row>
    <row r="49" spans="1:11" ht="15" x14ac:dyDescent="0.25">
      <c r="A49" s="12">
        <v>37</v>
      </c>
      <c r="B49" s="11">
        <v>22025186</v>
      </c>
      <c r="C49" s="11" t="s">
        <v>310</v>
      </c>
      <c r="D49" s="11" t="s">
        <v>532</v>
      </c>
      <c r="E49" s="12">
        <v>79</v>
      </c>
      <c r="F49" s="12">
        <v>79</v>
      </c>
      <c r="G49" s="12">
        <v>79</v>
      </c>
      <c r="H49" s="12">
        <v>79</v>
      </c>
      <c r="I49" s="11" t="s">
        <v>22</v>
      </c>
      <c r="J49" s="12">
        <v>79</v>
      </c>
      <c r="K49" s="11" t="s">
        <v>22</v>
      </c>
    </row>
    <row r="50" spans="1:11" ht="15" x14ac:dyDescent="0.25">
      <c r="A50" s="12">
        <v>38</v>
      </c>
      <c r="B50" s="11">
        <v>22025188</v>
      </c>
      <c r="C50" s="11" t="s">
        <v>311</v>
      </c>
      <c r="D50" s="11" t="s">
        <v>606</v>
      </c>
      <c r="E50" s="12">
        <v>70</v>
      </c>
      <c r="F50" s="12">
        <v>70</v>
      </c>
      <c r="G50" s="12">
        <v>70</v>
      </c>
      <c r="H50" s="12">
        <v>70</v>
      </c>
      <c r="I50" s="11" t="s">
        <v>22</v>
      </c>
      <c r="J50" s="12">
        <v>70</v>
      </c>
      <c r="K50" s="11" t="s">
        <v>22</v>
      </c>
    </row>
    <row r="51" spans="1:11" ht="15" x14ac:dyDescent="0.25">
      <c r="A51" s="12">
        <v>39</v>
      </c>
      <c r="B51" s="11">
        <v>22025189</v>
      </c>
      <c r="C51" s="11" t="s">
        <v>312</v>
      </c>
      <c r="D51" s="11" t="s">
        <v>607</v>
      </c>
      <c r="E51" s="12">
        <v>67</v>
      </c>
      <c r="F51" s="12">
        <v>67</v>
      </c>
      <c r="G51" s="12">
        <v>67</v>
      </c>
      <c r="H51" s="12">
        <v>67</v>
      </c>
      <c r="I51" s="11" t="s">
        <v>22</v>
      </c>
      <c r="J51" s="12">
        <v>67</v>
      </c>
      <c r="K51" s="11" t="s">
        <v>22</v>
      </c>
    </row>
    <row r="52" spans="1:11" ht="15" x14ac:dyDescent="0.25">
      <c r="A52" s="12">
        <v>40</v>
      </c>
      <c r="B52" s="11">
        <v>22025190</v>
      </c>
      <c r="C52" s="11" t="s">
        <v>313</v>
      </c>
      <c r="D52" s="11" t="s">
        <v>608</v>
      </c>
      <c r="E52" s="12">
        <v>82</v>
      </c>
      <c r="F52" s="12">
        <v>82</v>
      </c>
      <c r="G52" s="12">
        <v>82</v>
      </c>
      <c r="H52" s="12">
        <v>82</v>
      </c>
      <c r="I52" s="11" t="s">
        <v>17</v>
      </c>
      <c r="J52" s="12">
        <v>82</v>
      </c>
      <c r="K52" s="11" t="s">
        <v>17</v>
      </c>
    </row>
    <row r="53" spans="1:11" ht="15" x14ac:dyDescent="0.25">
      <c r="A53" s="12">
        <v>41</v>
      </c>
      <c r="B53" s="11">
        <v>22025191</v>
      </c>
      <c r="C53" s="11" t="s">
        <v>239</v>
      </c>
      <c r="D53" s="11" t="s">
        <v>566</v>
      </c>
      <c r="E53" s="12">
        <v>68</v>
      </c>
      <c r="F53" s="12">
        <v>72</v>
      </c>
      <c r="G53" s="12">
        <v>72</v>
      </c>
      <c r="H53" s="12">
        <v>72</v>
      </c>
      <c r="I53" s="11" t="s">
        <v>22</v>
      </c>
      <c r="J53" s="12">
        <v>72</v>
      </c>
      <c r="K53" s="11" t="s">
        <v>22</v>
      </c>
    </row>
    <row r="54" spans="1:11" ht="15" x14ac:dyDescent="0.25">
      <c r="A54" s="12">
        <v>42</v>
      </c>
      <c r="B54" s="11">
        <v>22025193</v>
      </c>
      <c r="C54" s="11" t="s">
        <v>314</v>
      </c>
      <c r="D54" s="11" t="s">
        <v>609</v>
      </c>
      <c r="E54" s="12">
        <v>86</v>
      </c>
      <c r="F54" s="12">
        <v>83</v>
      </c>
      <c r="G54" s="12">
        <v>83</v>
      </c>
      <c r="H54" s="12">
        <v>83</v>
      </c>
      <c r="I54" s="11" t="s">
        <v>17</v>
      </c>
      <c r="J54" s="12">
        <v>83</v>
      </c>
      <c r="K54" s="11" t="s">
        <v>17</v>
      </c>
    </row>
    <row r="55" spans="1:11" ht="15" x14ac:dyDescent="0.25">
      <c r="A55" s="12">
        <v>43</v>
      </c>
      <c r="B55" s="11">
        <v>22025194</v>
      </c>
      <c r="C55" s="11" t="s">
        <v>315</v>
      </c>
      <c r="D55" s="11" t="s">
        <v>549</v>
      </c>
      <c r="E55" s="12">
        <v>80</v>
      </c>
      <c r="F55" s="12">
        <v>77</v>
      </c>
      <c r="G55" s="12">
        <v>77</v>
      </c>
      <c r="H55" s="12">
        <v>77</v>
      </c>
      <c r="I55" s="11" t="s">
        <v>22</v>
      </c>
      <c r="J55" s="12">
        <v>77</v>
      </c>
      <c r="K55" s="11" t="s">
        <v>22</v>
      </c>
    </row>
    <row r="56" spans="1:11" ht="15" x14ac:dyDescent="0.25">
      <c r="A56" s="12">
        <v>44</v>
      </c>
      <c r="B56" s="11">
        <v>22025198</v>
      </c>
      <c r="C56" s="11" t="s">
        <v>316</v>
      </c>
      <c r="D56" s="11" t="s">
        <v>610</v>
      </c>
      <c r="E56" s="12">
        <v>67</v>
      </c>
      <c r="F56" s="12">
        <v>62</v>
      </c>
      <c r="G56" s="12">
        <v>62</v>
      </c>
      <c r="H56" s="12">
        <v>62</v>
      </c>
      <c r="I56" s="11" t="s">
        <v>36</v>
      </c>
      <c r="J56" s="12">
        <v>62</v>
      </c>
      <c r="K56" s="11" t="s">
        <v>36</v>
      </c>
    </row>
    <row r="57" spans="1:11" ht="15" x14ac:dyDescent="0.25">
      <c r="A57" s="12">
        <v>45</v>
      </c>
      <c r="B57" s="11">
        <v>22025200</v>
      </c>
      <c r="C57" s="11" t="s">
        <v>317</v>
      </c>
      <c r="D57" s="11" t="s">
        <v>611</v>
      </c>
      <c r="E57" s="12">
        <v>70</v>
      </c>
      <c r="F57" s="12">
        <v>82</v>
      </c>
      <c r="G57" s="12">
        <v>82</v>
      </c>
      <c r="H57" s="12">
        <v>82</v>
      </c>
      <c r="I57" s="11" t="s">
        <v>17</v>
      </c>
      <c r="J57" s="12">
        <v>82</v>
      </c>
      <c r="K57" s="11" t="s">
        <v>17</v>
      </c>
    </row>
    <row r="58" spans="1:11" ht="15" x14ac:dyDescent="0.25">
      <c r="A58" s="12">
        <v>46</v>
      </c>
      <c r="B58" s="11">
        <v>22025204</v>
      </c>
      <c r="C58" s="11" t="s">
        <v>318</v>
      </c>
      <c r="D58" s="11" t="s">
        <v>612</v>
      </c>
      <c r="E58" s="12">
        <v>84</v>
      </c>
      <c r="F58" s="12">
        <v>84</v>
      </c>
      <c r="G58" s="12">
        <v>84</v>
      </c>
      <c r="H58" s="12">
        <v>84</v>
      </c>
      <c r="I58" s="11" t="s">
        <v>17</v>
      </c>
      <c r="J58" s="12">
        <v>84</v>
      </c>
      <c r="K58" s="11" t="s">
        <v>17</v>
      </c>
    </row>
    <row r="59" spans="1:11" ht="15" x14ac:dyDescent="0.25">
      <c r="A59" s="12">
        <v>47</v>
      </c>
      <c r="B59" s="11">
        <v>22025206</v>
      </c>
      <c r="C59" s="11" t="s">
        <v>20</v>
      </c>
      <c r="D59" s="11" t="s">
        <v>613</v>
      </c>
      <c r="E59" s="12">
        <v>83</v>
      </c>
      <c r="F59" s="12">
        <v>83</v>
      </c>
      <c r="G59" s="12">
        <v>83</v>
      </c>
      <c r="H59" s="12">
        <v>83</v>
      </c>
      <c r="I59" s="11" t="s">
        <v>17</v>
      </c>
      <c r="J59" s="12">
        <v>83</v>
      </c>
      <c r="K59" s="11" t="s">
        <v>17</v>
      </c>
    </row>
    <row r="60" spans="1:11" ht="15" x14ac:dyDescent="0.25">
      <c r="A60" s="12">
        <v>48</v>
      </c>
      <c r="B60" s="11">
        <v>22025207</v>
      </c>
      <c r="C60" s="11" t="s">
        <v>319</v>
      </c>
      <c r="D60" s="11" t="s">
        <v>614</v>
      </c>
      <c r="E60" s="12">
        <v>70</v>
      </c>
      <c r="F60" s="12">
        <v>72</v>
      </c>
      <c r="G60" s="12">
        <v>72</v>
      </c>
      <c r="H60" s="12">
        <v>72</v>
      </c>
      <c r="I60" s="11" t="s">
        <v>22</v>
      </c>
      <c r="J60" s="12">
        <v>72</v>
      </c>
      <c r="K60" s="11" t="s">
        <v>22</v>
      </c>
    </row>
    <row r="61" spans="1:11" ht="15" x14ac:dyDescent="0.25">
      <c r="A61" s="12">
        <v>49</v>
      </c>
      <c r="B61" s="11">
        <v>22025208</v>
      </c>
      <c r="C61" s="11" t="s">
        <v>320</v>
      </c>
      <c r="D61" s="11" t="s">
        <v>615</v>
      </c>
      <c r="E61" s="12">
        <v>72</v>
      </c>
      <c r="F61" s="12">
        <v>72</v>
      </c>
      <c r="G61" s="12">
        <v>72</v>
      </c>
      <c r="H61" s="12">
        <v>72</v>
      </c>
      <c r="I61" s="11" t="s">
        <v>22</v>
      </c>
      <c r="J61" s="12">
        <v>72</v>
      </c>
      <c r="K61" s="11" t="s">
        <v>22</v>
      </c>
    </row>
    <row r="62" spans="1:11" ht="15" x14ac:dyDescent="0.25">
      <c r="A62" s="12">
        <v>50</v>
      </c>
      <c r="B62" s="11">
        <v>22025209</v>
      </c>
      <c r="C62" s="11" t="s">
        <v>321</v>
      </c>
      <c r="D62" s="11" t="s">
        <v>616</v>
      </c>
      <c r="E62" s="12">
        <v>70</v>
      </c>
      <c r="F62" s="12">
        <v>80</v>
      </c>
      <c r="G62" s="12">
        <v>80</v>
      </c>
      <c r="H62" s="12">
        <v>80</v>
      </c>
      <c r="I62" s="11" t="s">
        <v>17</v>
      </c>
      <c r="J62" s="12">
        <v>80</v>
      </c>
      <c r="K62" s="11" t="s">
        <v>17</v>
      </c>
    </row>
    <row r="63" spans="1:11" ht="15" x14ac:dyDescent="0.25">
      <c r="A63" s="12">
        <v>51</v>
      </c>
      <c r="B63" s="11">
        <v>22025213</v>
      </c>
      <c r="C63" s="11" t="s">
        <v>322</v>
      </c>
      <c r="D63" s="11" t="s">
        <v>617</v>
      </c>
      <c r="E63" s="12"/>
      <c r="F63" s="12"/>
      <c r="G63" s="12"/>
      <c r="H63" s="12"/>
      <c r="I63" s="11" t="s">
        <v>21</v>
      </c>
      <c r="J63" s="12"/>
      <c r="K63" s="11" t="s">
        <v>21</v>
      </c>
    </row>
    <row r="65" spans="1:4" ht="16.5" x14ac:dyDescent="0.2">
      <c r="A65" s="28" t="s">
        <v>788</v>
      </c>
      <c r="B65" s="28"/>
      <c r="C65" s="28"/>
      <c r="D65" s="28"/>
    </row>
  </sheetData>
  <mergeCells count="16">
    <mergeCell ref="A6:K6"/>
    <mergeCell ref="A1:D1"/>
    <mergeCell ref="G1:K1"/>
    <mergeCell ref="A2:D2"/>
    <mergeCell ref="G2:K2"/>
    <mergeCell ref="A5:K5"/>
    <mergeCell ref="A65:D6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93FA-26A9-499E-9B79-D9059FF97EA8}">
  <dimension ref="A1:K56"/>
  <sheetViews>
    <sheetView topLeftCell="A38" workbookViewId="0">
      <selection activeCell="M61" sqref="M61"/>
    </sheetView>
  </sheetViews>
  <sheetFormatPr defaultRowHeight="14.25" x14ac:dyDescent="0.2"/>
  <cols>
    <col min="1" max="1" width="5.25" style="9" customWidth="1"/>
    <col min="2" max="2" width="9" style="9"/>
    <col min="3" max="3" width="22" bestFit="1" customWidth="1"/>
    <col min="4" max="4" width="9.875" bestFit="1" customWidth="1"/>
    <col min="5" max="5" width="6.875" style="9" bestFit="1" customWidth="1"/>
    <col min="6" max="8" width="5.375" style="9" bestFit="1" customWidth="1"/>
    <col min="10" max="10" width="5.375" style="9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701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29.2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23021053</v>
      </c>
      <c r="C13" s="11" t="s">
        <v>619</v>
      </c>
      <c r="D13" s="11" t="s">
        <v>620</v>
      </c>
      <c r="E13" s="12">
        <v>92</v>
      </c>
      <c r="F13" s="12">
        <v>92</v>
      </c>
      <c r="G13" s="12">
        <v>92</v>
      </c>
      <c r="H13" s="12">
        <v>92</v>
      </c>
      <c r="I13" s="11" t="s">
        <v>16</v>
      </c>
      <c r="J13" s="12">
        <v>92</v>
      </c>
      <c r="K13" s="11" t="s">
        <v>16</v>
      </c>
    </row>
    <row r="14" spans="1:11" ht="15" x14ac:dyDescent="0.25">
      <c r="A14" s="12">
        <v>2</v>
      </c>
      <c r="B14" s="12">
        <v>23021056</v>
      </c>
      <c r="C14" s="11" t="s">
        <v>621</v>
      </c>
      <c r="D14" s="11" t="s">
        <v>622</v>
      </c>
      <c r="E14" s="12">
        <v>67</v>
      </c>
      <c r="F14" s="12">
        <v>77</v>
      </c>
      <c r="G14" s="12">
        <v>77</v>
      </c>
      <c r="H14" s="12">
        <v>77</v>
      </c>
      <c r="I14" s="11" t="s">
        <v>22</v>
      </c>
      <c r="J14" s="12">
        <v>77</v>
      </c>
      <c r="K14" s="11" t="s">
        <v>22</v>
      </c>
    </row>
    <row r="15" spans="1:11" ht="15" x14ac:dyDescent="0.25">
      <c r="A15" s="12">
        <v>3</v>
      </c>
      <c r="B15" s="12">
        <v>23021059</v>
      </c>
      <c r="C15" s="11" t="s">
        <v>623</v>
      </c>
      <c r="D15" s="11" t="s">
        <v>624</v>
      </c>
      <c r="E15" s="12"/>
      <c r="F15" s="12"/>
      <c r="G15" s="12"/>
      <c r="H15" s="12"/>
      <c r="I15" s="11" t="s">
        <v>21</v>
      </c>
      <c r="J15" s="12"/>
      <c r="K15" s="11" t="s">
        <v>21</v>
      </c>
    </row>
    <row r="16" spans="1:11" ht="15" x14ac:dyDescent="0.25">
      <c r="A16" s="12">
        <v>4</v>
      </c>
      <c r="B16" s="12">
        <v>23021062</v>
      </c>
      <c r="C16" s="11" t="s">
        <v>625</v>
      </c>
      <c r="D16" s="11" t="s">
        <v>626</v>
      </c>
      <c r="E16" s="12">
        <v>83</v>
      </c>
      <c r="F16" s="12">
        <v>77</v>
      </c>
      <c r="G16" s="12">
        <v>82</v>
      </c>
      <c r="H16" s="12">
        <v>82</v>
      </c>
      <c r="I16" s="11" t="s">
        <v>17</v>
      </c>
      <c r="J16" s="12">
        <v>82</v>
      </c>
      <c r="K16" s="11" t="s">
        <v>17</v>
      </c>
    </row>
    <row r="17" spans="1:11" ht="15" x14ac:dyDescent="0.25">
      <c r="A17" s="12">
        <v>5</v>
      </c>
      <c r="B17" s="12">
        <v>23021065</v>
      </c>
      <c r="C17" s="11" t="s">
        <v>627</v>
      </c>
      <c r="D17" s="11" t="s">
        <v>628</v>
      </c>
      <c r="E17" s="12">
        <v>72</v>
      </c>
      <c r="F17" s="12">
        <v>69</v>
      </c>
      <c r="G17" s="12">
        <v>69</v>
      </c>
      <c r="H17" s="12">
        <v>69</v>
      </c>
      <c r="I17" s="11" t="s">
        <v>22</v>
      </c>
      <c r="J17" s="12">
        <v>69</v>
      </c>
      <c r="K17" s="11" t="s">
        <v>22</v>
      </c>
    </row>
    <row r="18" spans="1:11" ht="15" x14ac:dyDescent="0.25">
      <c r="A18" s="12">
        <v>6</v>
      </c>
      <c r="B18" s="12">
        <v>23021068</v>
      </c>
      <c r="C18" s="11" t="s">
        <v>629</v>
      </c>
      <c r="D18" s="11" t="s">
        <v>630</v>
      </c>
      <c r="E18" s="12">
        <v>67</v>
      </c>
      <c r="F18" s="12">
        <v>77</v>
      </c>
      <c r="G18" s="12">
        <v>77</v>
      </c>
      <c r="H18" s="12">
        <v>77</v>
      </c>
      <c r="I18" s="11" t="s">
        <v>22</v>
      </c>
      <c r="J18" s="12">
        <v>77</v>
      </c>
      <c r="K18" s="11" t="s">
        <v>22</v>
      </c>
    </row>
    <row r="19" spans="1:11" ht="15" x14ac:dyDescent="0.25">
      <c r="A19" s="12">
        <v>7</v>
      </c>
      <c r="B19" s="12">
        <v>23021071</v>
      </c>
      <c r="C19" s="11" t="s">
        <v>631</v>
      </c>
      <c r="D19" s="11" t="s">
        <v>632</v>
      </c>
      <c r="E19" s="12">
        <v>100</v>
      </c>
      <c r="F19" s="12">
        <v>100</v>
      </c>
      <c r="G19" s="12">
        <v>100</v>
      </c>
      <c r="H19" s="12">
        <v>100</v>
      </c>
      <c r="I19" s="11" t="s">
        <v>16</v>
      </c>
      <c r="J19" s="12">
        <v>100</v>
      </c>
      <c r="K19" s="11" t="s">
        <v>16</v>
      </c>
    </row>
    <row r="20" spans="1:11" ht="15" x14ac:dyDescent="0.25">
      <c r="A20" s="12">
        <v>8</v>
      </c>
      <c r="B20" s="12">
        <v>23021074</v>
      </c>
      <c r="C20" s="11" t="s">
        <v>633</v>
      </c>
      <c r="D20" s="11" t="s">
        <v>634</v>
      </c>
      <c r="E20" s="12">
        <v>82</v>
      </c>
      <c r="F20" s="12">
        <v>88</v>
      </c>
      <c r="G20" s="12">
        <v>88</v>
      </c>
      <c r="H20" s="12">
        <v>88</v>
      </c>
      <c r="I20" s="11" t="s">
        <v>17</v>
      </c>
      <c r="J20" s="12">
        <v>88</v>
      </c>
      <c r="K20" s="11" t="s">
        <v>17</v>
      </c>
    </row>
    <row r="21" spans="1:11" ht="15" x14ac:dyDescent="0.25">
      <c r="A21" s="12">
        <v>9</v>
      </c>
      <c r="B21" s="12">
        <v>23021077</v>
      </c>
      <c r="C21" s="11" t="s">
        <v>635</v>
      </c>
      <c r="D21" s="11" t="s">
        <v>636</v>
      </c>
      <c r="E21" s="12">
        <v>70</v>
      </c>
      <c r="F21" s="12">
        <v>62</v>
      </c>
      <c r="G21" s="12">
        <v>67</v>
      </c>
      <c r="H21" s="12">
        <v>67</v>
      </c>
      <c r="I21" s="11" t="s">
        <v>22</v>
      </c>
      <c r="J21" s="12">
        <v>67</v>
      </c>
      <c r="K21" s="11" t="s">
        <v>22</v>
      </c>
    </row>
    <row r="22" spans="1:11" ht="15" x14ac:dyDescent="0.25">
      <c r="A22" s="12">
        <v>10</v>
      </c>
      <c r="B22" s="12">
        <v>23021080</v>
      </c>
      <c r="C22" s="11" t="s">
        <v>637</v>
      </c>
      <c r="D22" s="11" t="s">
        <v>638</v>
      </c>
      <c r="E22" s="12">
        <v>98</v>
      </c>
      <c r="F22" s="12">
        <v>95</v>
      </c>
      <c r="G22" s="12">
        <v>95</v>
      </c>
      <c r="H22" s="12">
        <v>95</v>
      </c>
      <c r="I22" s="11" t="s">
        <v>16</v>
      </c>
      <c r="J22" s="12">
        <v>95</v>
      </c>
      <c r="K22" s="11" t="s">
        <v>16</v>
      </c>
    </row>
    <row r="23" spans="1:11" ht="15" x14ac:dyDescent="0.25">
      <c r="A23" s="12">
        <v>11</v>
      </c>
      <c r="B23" s="12">
        <v>23021083</v>
      </c>
      <c r="C23" s="11" t="s">
        <v>639</v>
      </c>
      <c r="D23" s="11" t="s">
        <v>640</v>
      </c>
      <c r="E23" s="12">
        <v>82</v>
      </c>
      <c r="F23" s="12">
        <v>86</v>
      </c>
      <c r="G23" s="12">
        <v>86</v>
      </c>
      <c r="H23" s="12">
        <v>86</v>
      </c>
      <c r="I23" s="11" t="s">
        <v>17</v>
      </c>
      <c r="J23" s="12">
        <v>86</v>
      </c>
      <c r="K23" s="11" t="s">
        <v>17</v>
      </c>
    </row>
    <row r="24" spans="1:11" ht="15" x14ac:dyDescent="0.25">
      <c r="A24" s="12">
        <v>12</v>
      </c>
      <c r="B24" s="12">
        <v>23021086</v>
      </c>
      <c r="C24" s="11" t="s">
        <v>641</v>
      </c>
      <c r="D24" s="11" t="s">
        <v>642</v>
      </c>
      <c r="E24" s="12">
        <v>100</v>
      </c>
      <c r="F24" s="12">
        <v>100</v>
      </c>
      <c r="G24" s="12">
        <v>100</v>
      </c>
      <c r="H24" s="12">
        <v>100</v>
      </c>
      <c r="I24" s="11" t="s">
        <v>16</v>
      </c>
      <c r="J24" s="12">
        <v>100</v>
      </c>
      <c r="K24" s="11" t="s">
        <v>16</v>
      </c>
    </row>
    <row r="25" spans="1:11" ht="15" x14ac:dyDescent="0.25">
      <c r="A25" s="12">
        <v>13</v>
      </c>
      <c r="B25" s="12">
        <v>23021089</v>
      </c>
      <c r="C25" s="11" t="s">
        <v>643</v>
      </c>
      <c r="D25" s="11" t="s">
        <v>644</v>
      </c>
      <c r="E25" s="12">
        <v>87</v>
      </c>
      <c r="F25" s="12">
        <v>83</v>
      </c>
      <c r="G25" s="12">
        <v>83</v>
      </c>
      <c r="H25" s="12">
        <v>83</v>
      </c>
      <c r="I25" s="11" t="s">
        <v>17</v>
      </c>
      <c r="J25" s="12">
        <v>83</v>
      </c>
      <c r="K25" s="11" t="s">
        <v>17</v>
      </c>
    </row>
    <row r="26" spans="1:11" ht="15" x14ac:dyDescent="0.25">
      <c r="A26" s="12">
        <v>14</v>
      </c>
      <c r="B26" s="12">
        <v>23021092</v>
      </c>
      <c r="C26" s="11" t="s">
        <v>645</v>
      </c>
      <c r="D26" s="11" t="s">
        <v>646</v>
      </c>
      <c r="E26" s="12">
        <v>70</v>
      </c>
      <c r="F26" s="12">
        <v>75</v>
      </c>
      <c r="G26" s="12">
        <v>75</v>
      </c>
      <c r="H26" s="12">
        <v>75</v>
      </c>
      <c r="I26" s="11" t="s">
        <v>22</v>
      </c>
      <c r="J26" s="12">
        <v>75</v>
      </c>
      <c r="K26" s="11" t="s">
        <v>22</v>
      </c>
    </row>
    <row r="27" spans="1:11" ht="15" x14ac:dyDescent="0.25">
      <c r="A27" s="12">
        <v>15</v>
      </c>
      <c r="B27" s="12">
        <v>23021095</v>
      </c>
      <c r="C27" s="11" t="s">
        <v>647</v>
      </c>
      <c r="D27" s="11" t="s">
        <v>648</v>
      </c>
      <c r="E27" s="12">
        <v>77</v>
      </c>
      <c r="F27" s="12">
        <v>81</v>
      </c>
      <c r="G27" s="12">
        <v>81</v>
      </c>
      <c r="H27" s="12">
        <v>81</v>
      </c>
      <c r="I27" s="11" t="s">
        <v>17</v>
      </c>
      <c r="J27" s="12">
        <v>81</v>
      </c>
      <c r="K27" s="11" t="s">
        <v>17</v>
      </c>
    </row>
    <row r="28" spans="1:11" ht="15" x14ac:dyDescent="0.25">
      <c r="A28" s="12">
        <v>16</v>
      </c>
      <c r="B28" s="12">
        <v>23021098</v>
      </c>
      <c r="C28" s="11" t="s">
        <v>189</v>
      </c>
      <c r="D28" s="11" t="s">
        <v>649</v>
      </c>
      <c r="E28" s="12">
        <v>80</v>
      </c>
      <c r="F28" s="12">
        <v>80</v>
      </c>
      <c r="G28" s="12">
        <v>80</v>
      </c>
      <c r="H28" s="12">
        <v>80</v>
      </c>
      <c r="I28" s="11" t="s">
        <v>17</v>
      </c>
      <c r="J28" s="12">
        <v>80</v>
      </c>
      <c r="K28" s="11" t="s">
        <v>17</v>
      </c>
    </row>
    <row r="29" spans="1:11" ht="15" x14ac:dyDescent="0.25">
      <c r="A29" s="12">
        <v>17</v>
      </c>
      <c r="B29" s="12">
        <v>23021101</v>
      </c>
      <c r="C29" s="11" t="s">
        <v>650</v>
      </c>
      <c r="D29" s="11" t="s">
        <v>651</v>
      </c>
      <c r="E29" s="12">
        <v>67</v>
      </c>
      <c r="F29" s="12">
        <v>62</v>
      </c>
      <c r="G29" s="12">
        <v>62</v>
      </c>
      <c r="H29" s="12">
        <v>62</v>
      </c>
      <c r="I29" s="11" t="s">
        <v>36</v>
      </c>
      <c r="J29" s="12">
        <v>62</v>
      </c>
      <c r="K29" s="11" t="s">
        <v>36</v>
      </c>
    </row>
    <row r="30" spans="1:11" ht="15" x14ac:dyDescent="0.25">
      <c r="A30" s="12">
        <v>18</v>
      </c>
      <c r="B30" s="12">
        <v>23021104</v>
      </c>
      <c r="C30" s="11" t="s">
        <v>652</v>
      </c>
      <c r="D30" s="11" t="s">
        <v>653</v>
      </c>
      <c r="E30" s="12"/>
      <c r="F30" s="12"/>
      <c r="G30" s="12"/>
      <c r="H30" s="12"/>
      <c r="I30" s="11" t="s">
        <v>21</v>
      </c>
      <c r="J30" s="12"/>
      <c r="K30" s="11" t="s">
        <v>21</v>
      </c>
    </row>
    <row r="31" spans="1:11" ht="15" x14ac:dyDescent="0.25">
      <c r="A31" s="12">
        <v>19</v>
      </c>
      <c r="B31" s="12">
        <v>23021107</v>
      </c>
      <c r="C31" s="11" t="s">
        <v>654</v>
      </c>
      <c r="D31" s="11" t="s">
        <v>655</v>
      </c>
      <c r="E31" s="12">
        <v>90</v>
      </c>
      <c r="F31" s="12">
        <v>88</v>
      </c>
      <c r="G31" s="12">
        <v>90</v>
      </c>
      <c r="H31" s="12">
        <v>90</v>
      </c>
      <c r="I31" s="11" t="s">
        <v>16</v>
      </c>
      <c r="J31" s="12">
        <v>90</v>
      </c>
      <c r="K31" s="11" t="s">
        <v>16</v>
      </c>
    </row>
    <row r="32" spans="1:11" ht="15" x14ac:dyDescent="0.25">
      <c r="A32" s="12">
        <v>20</v>
      </c>
      <c r="B32" s="12">
        <v>23021113</v>
      </c>
      <c r="C32" s="11" t="s">
        <v>656</v>
      </c>
      <c r="D32" s="11" t="s">
        <v>622</v>
      </c>
      <c r="E32" s="12">
        <v>82</v>
      </c>
      <c r="F32" s="12">
        <v>64</v>
      </c>
      <c r="G32" s="12">
        <v>64</v>
      </c>
      <c r="H32" s="12">
        <v>64</v>
      </c>
      <c r="I32" s="11" t="s">
        <v>36</v>
      </c>
      <c r="J32" s="12">
        <v>64</v>
      </c>
      <c r="K32" s="11" t="s">
        <v>36</v>
      </c>
    </row>
    <row r="33" spans="1:11" ht="15" x14ac:dyDescent="0.25">
      <c r="A33" s="12">
        <v>21</v>
      </c>
      <c r="B33" s="12">
        <v>23021116</v>
      </c>
      <c r="C33" s="11" t="s">
        <v>657</v>
      </c>
      <c r="D33" s="11" t="s">
        <v>658</v>
      </c>
      <c r="E33" s="12">
        <v>80</v>
      </c>
      <c r="F33" s="12">
        <v>77</v>
      </c>
      <c r="G33" s="12">
        <v>77</v>
      </c>
      <c r="H33" s="12">
        <v>77</v>
      </c>
      <c r="I33" s="11" t="s">
        <v>22</v>
      </c>
      <c r="J33" s="12">
        <v>77</v>
      </c>
      <c r="K33" s="11" t="s">
        <v>22</v>
      </c>
    </row>
    <row r="34" spans="1:11" ht="15" x14ac:dyDescent="0.25">
      <c r="A34" s="12">
        <v>22</v>
      </c>
      <c r="B34" s="12">
        <v>23021119</v>
      </c>
      <c r="C34" s="11" t="s">
        <v>659</v>
      </c>
      <c r="D34" s="11" t="s">
        <v>660</v>
      </c>
      <c r="E34" s="12"/>
      <c r="F34" s="12"/>
      <c r="G34" s="12"/>
      <c r="H34" s="12"/>
      <c r="I34" s="11" t="s">
        <v>21</v>
      </c>
      <c r="J34" s="12"/>
      <c r="K34" s="11" t="s">
        <v>21</v>
      </c>
    </row>
    <row r="35" spans="1:11" ht="15" x14ac:dyDescent="0.25">
      <c r="A35" s="12">
        <v>23</v>
      </c>
      <c r="B35" s="12">
        <v>23021122</v>
      </c>
      <c r="C35" s="11" t="s">
        <v>661</v>
      </c>
      <c r="D35" s="11" t="s">
        <v>662</v>
      </c>
      <c r="E35" s="12">
        <v>80</v>
      </c>
      <c r="F35" s="12">
        <v>67</v>
      </c>
      <c r="G35" s="12">
        <v>67</v>
      </c>
      <c r="H35" s="12">
        <v>67</v>
      </c>
      <c r="I35" s="11" t="s">
        <v>22</v>
      </c>
      <c r="J35" s="12">
        <v>67</v>
      </c>
      <c r="K35" s="11" t="s">
        <v>22</v>
      </c>
    </row>
    <row r="36" spans="1:11" ht="15" x14ac:dyDescent="0.25">
      <c r="A36" s="12">
        <v>24</v>
      </c>
      <c r="B36" s="12">
        <v>23021125</v>
      </c>
      <c r="C36" s="11" t="s">
        <v>150</v>
      </c>
      <c r="D36" s="11" t="s">
        <v>663</v>
      </c>
      <c r="E36" s="12">
        <v>80</v>
      </c>
      <c r="F36" s="12">
        <v>77</v>
      </c>
      <c r="G36" s="12">
        <v>77</v>
      </c>
      <c r="H36" s="12">
        <v>77</v>
      </c>
      <c r="I36" s="11" t="s">
        <v>22</v>
      </c>
      <c r="J36" s="12">
        <v>77</v>
      </c>
      <c r="K36" s="11" t="s">
        <v>22</v>
      </c>
    </row>
    <row r="37" spans="1:11" ht="15" x14ac:dyDescent="0.25">
      <c r="A37" s="12">
        <v>25</v>
      </c>
      <c r="B37" s="12">
        <v>23021128</v>
      </c>
      <c r="C37" s="11" t="s">
        <v>664</v>
      </c>
      <c r="D37" s="11" t="s">
        <v>665</v>
      </c>
      <c r="E37" s="12">
        <v>70</v>
      </c>
      <c r="F37" s="12">
        <v>77</v>
      </c>
      <c r="G37" s="12">
        <v>77</v>
      </c>
      <c r="H37" s="12">
        <v>77</v>
      </c>
      <c r="I37" s="11" t="s">
        <v>22</v>
      </c>
      <c r="J37" s="12">
        <v>77</v>
      </c>
      <c r="K37" s="11" t="s">
        <v>22</v>
      </c>
    </row>
    <row r="38" spans="1:11" ht="15" x14ac:dyDescent="0.25">
      <c r="A38" s="12">
        <v>26</v>
      </c>
      <c r="B38" s="12">
        <v>23021134</v>
      </c>
      <c r="C38" s="11" t="s">
        <v>666</v>
      </c>
      <c r="D38" s="11" t="s">
        <v>667</v>
      </c>
      <c r="E38" s="12">
        <v>100</v>
      </c>
      <c r="F38" s="12">
        <v>100</v>
      </c>
      <c r="G38" s="12">
        <v>100</v>
      </c>
      <c r="H38" s="12">
        <v>100</v>
      </c>
      <c r="I38" s="11" t="s">
        <v>16</v>
      </c>
      <c r="J38" s="12">
        <v>100</v>
      </c>
      <c r="K38" s="11" t="s">
        <v>16</v>
      </c>
    </row>
    <row r="39" spans="1:11" ht="15" x14ac:dyDescent="0.25">
      <c r="A39" s="12">
        <v>27</v>
      </c>
      <c r="B39" s="12">
        <v>23021137</v>
      </c>
      <c r="C39" s="11" t="s">
        <v>668</v>
      </c>
      <c r="D39" s="11" t="s">
        <v>669</v>
      </c>
      <c r="E39" s="12">
        <v>72</v>
      </c>
      <c r="F39" s="12">
        <v>82</v>
      </c>
      <c r="G39" s="12">
        <v>82</v>
      </c>
      <c r="H39" s="12">
        <v>82</v>
      </c>
      <c r="I39" s="11" t="s">
        <v>17</v>
      </c>
      <c r="J39" s="12">
        <v>82</v>
      </c>
      <c r="K39" s="11" t="s">
        <v>17</v>
      </c>
    </row>
    <row r="40" spans="1:11" ht="15" x14ac:dyDescent="0.25">
      <c r="A40" s="12">
        <v>28</v>
      </c>
      <c r="B40" s="12">
        <v>23021140</v>
      </c>
      <c r="C40" s="11" t="s">
        <v>670</v>
      </c>
      <c r="D40" s="11" t="s">
        <v>671</v>
      </c>
      <c r="E40" s="12">
        <v>82</v>
      </c>
      <c r="F40" s="12">
        <v>84</v>
      </c>
      <c r="G40" s="12">
        <v>84</v>
      </c>
      <c r="H40" s="12">
        <v>84</v>
      </c>
      <c r="I40" s="11" t="s">
        <v>17</v>
      </c>
      <c r="J40" s="12">
        <v>84</v>
      </c>
      <c r="K40" s="11" t="s">
        <v>17</v>
      </c>
    </row>
    <row r="41" spans="1:11" ht="15" x14ac:dyDescent="0.25">
      <c r="A41" s="12">
        <v>29</v>
      </c>
      <c r="B41" s="12">
        <v>23021143</v>
      </c>
      <c r="C41" s="11" t="s">
        <v>672</v>
      </c>
      <c r="D41" s="11" t="s">
        <v>673</v>
      </c>
      <c r="E41" s="12">
        <v>80</v>
      </c>
      <c r="F41" s="12">
        <v>77</v>
      </c>
      <c r="G41" s="12">
        <v>77</v>
      </c>
      <c r="H41" s="12">
        <v>77</v>
      </c>
      <c r="I41" s="11" t="s">
        <v>22</v>
      </c>
      <c r="J41" s="12">
        <v>77</v>
      </c>
      <c r="K41" s="11" t="s">
        <v>22</v>
      </c>
    </row>
    <row r="42" spans="1:11" ht="15" x14ac:dyDescent="0.25">
      <c r="A42" s="12">
        <v>30</v>
      </c>
      <c r="B42" s="12">
        <v>23021149</v>
      </c>
      <c r="C42" s="11" t="s">
        <v>674</v>
      </c>
      <c r="D42" s="11" t="s">
        <v>675</v>
      </c>
      <c r="E42" s="12">
        <v>70</v>
      </c>
      <c r="F42" s="12">
        <v>62</v>
      </c>
      <c r="G42" s="12">
        <v>62</v>
      </c>
      <c r="H42" s="12">
        <v>62</v>
      </c>
      <c r="I42" s="11" t="s">
        <v>36</v>
      </c>
      <c r="J42" s="12">
        <v>62</v>
      </c>
      <c r="K42" s="11" t="s">
        <v>36</v>
      </c>
    </row>
    <row r="43" spans="1:11" ht="15" x14ac:dyDescent="0.25">
      <c r="A43" s="12">
        <v>31</v>
      </c>
      <c r="B43" s="12">
        <v>23021158</v>
      </c>
      <c r="C43" s="11" t="s">
        <v>676</v>
      </c>
      <c r="D43" s="11" t="s">
        <v>677</v>
      </c>
      <c r="E43" s="12">
        <v>74</v>
      </c>
      <c r="F43" s="12">
        <v>81</v>
      </c>
      <c r="G43" s="12">
        <v>81</v>
      </c>
      <c r="H43" s="12">
        <v>81</v>
      </c>
      <c r="I43" s="11" t="s">
        <v>17</v>
      </c>
      <c r="J43" s="12">
        <v>81</v>
      </c>
      <c r="K43" s="11" t="s">
        <v>17</v>
      </c>
    </row>
    <row r="44" spans="1:11" ht="15" x14ac:dyDescent="0.25">
      <c r="A44" s="12">
        <v>32</v>
      </c>
      <c r="B44" s="12">
        <v>23021161</v>
      </c>
      <c r="C44" s="11" t="s">
        <v>678</v>
      </c>
      <c r="D44" s="11" t="s">
        <v>679</v>
      </c>
      <c r="E44" s="12">
        <v>80</v>
      </c>
      <c r="F44" s="12">
        <v>77</v>
      </c>
      <c r="G44" s="12">
        <v>77</v>
      </c>
      <c r="H44" s="12">
        <v>77</v>
      </c>
      <c r="I44" s="11" t="s">
        <v>22</v>
      </c>
      <c r="J44" s="12">
        <v>77</v>
      </c>
      <c r="K44" s="11" t="s">
        <v>22</v>
      </c>
    </row>
    <row r="45" spans="1:11" ht="15" x14ac:dyDescent="0.25">
      <c r="A45" s="12">
        <v>33</v>
      </c>
      <c r="B45" s="12">
        <v>23021164</v>
      </c>
      <c r="C45" s="11" t="s">
        <v>680</v>
      </c>
      <c r="D45" s="11" t="s">
        <v>681</v>
      </c>
      <c r="E45" s="12">
        <v>65</v>
      </c>
      <c r="F45" s="12"/>
      <c r="G45" s="12"/>
      <c r="H45" s="12"/>
      <c r="I45" s="11" t="s">
        <v>21</v>
      </c>
      <c r="J45" s="12"/>
      <c r="K45" s="11" t="s">
        <v>21</v>
      </c>
    </row>
    <row r="46" spans="1:11" ht="15" x14ac:dyDescent="0.25">
      <c r="A46" s="12">
        <v>34</v>
      </c>
      <c r="B46" s="12">
        <v>23021167</v>
      </c>
      <c r="C46" s="11" t="s">
        <v>682</v>
      </c>
      <c r="D46" s="11" t="s">
        <v>683</v>
      </c>
      <c r="E46" s="12"/>
      <c r="F46" s="12"/>
      <c r="G46" s="12"/>
      <c r="H46" s="12"/>
      <c r="I46" s="11" t="s">
        <v>21</v>
      </c>
      <c r="J46" s="12"/>
      <c r="K46" s="11" t="s">
        <v>21</v>
      </c>
    </row>
    <row r="47" spans="1:11" ht="15" x14ac:dyDescent="0.25">
      <c r="A47" s="12">
        <v>35</v>
      </c>
      <c r="B47" s="12">
        <v>23021170</v>
      </c>
      <c r="C47" s="11" t="s">
        <v>684</v>
      </c>
      <c r="D47" s="11" t="s">
        <v>685</v>
      </c>
      <c r="E47" s="12">
        <v>72</v>
      </c>
      <c r="F47" s="12">
        <v>69</v>
      </c>
      <c r="G47" s="12">
        <v>69</v>
      </c>
      <c r="H47" s="12">
        <v>69</v>
      </c>
      <c r="I47" s="11" t="s">
        <v>22</v>
      </c>
      <c r="J47" s="12">
        <v>69</v>
      </c>
      <c r="K47" s="11" t="s">
        <v>22</v>
      </c>
    </row>
    <row r="48" spans="1:11" ht="15" x14ac:dyDescent="0.25">
      <c r="A48" s="12">
        <v>36</v>
      </c>
      <c r="B48" s="12">
        <v>23021173</v>
      </c>
      <c r="C48" s="11" t="s">
        <v>686</v>
      </c>
      <c r="D48" s="11" t="s">
        <v>687</v>
      </c>
      <c r="E48" s="12">
        <v>79</v>
      </c>
      <c r="F48" s="12">
        <v>79</v>
      </c>
      <c r="G48" s="12">
        <v>79</v>
      </c>
      <c r="H48" s="12">
        <v>79</v>
      </c>
      <c r="I48" s="11" t="s">
        <v>22</v>
      </c>
      <c r="J48" s="12">
        <v>79</v>
      </c>
      <c r="K48" s="11" t="s">
        <v>22</v>
      </c>
    </row>
    <row r="49" spans="1:11" ht="15" x14ac:dyDescent="0.25">
      <c r="A49" s="12">
        <v>37</v>
      </c>
      <c r="B49" s="12">
        <v>23021176</v>
      </c>
      <c r="C49" s="11" t="s">
        <v>688</v>
      </c>
      <c r="D49" s="11" t="s">
        <v>689</v>
      </c>
      <c r="E49" s="12">
        <v>72</v>
      </c>
      <c r="F49" s="12">
        <v>67</v>
      </c>
      <c r="G49" s="12">
        <v>67</v>
      </c>
      <c r="H49" s="12">
        <v>67</v>
      </c>
      <c r="I49" s="11" t="s">
        <v>22</v>
      </c>
      <c r="J49" s="12">
        <v>67</v>
      </c>
      <c r="K49" s="11" t="s">
        <v>22</v>
      </c>
    </row>
    <row r="50" spans="1:11" ht="15" x14ac:dyDescent="0.25">
      <c r="A50" s="12">
        <v>38</v>
      </c>
      <c r="B50" s="12">
        <v>23021182</v>
      </c>
      <c r="C50" s="11" t="s">
        <v>690</v>
      </c>
      <c r="D50" s="11" t="s">
        <v>691</v>
      </c>
      <c r="E50" s="12">
        <v>76</v>
      </c>
      <c r="F50" s="12">
        <v>86</v>
      </c>
      <c r="G50" s="12">
        <v>86</v>
      </c>
      <c r="H50" s="12">
        <v>86</v>
      </c>
      <c r="I50" s="11" t="s">
        <v>17</v>
      </c>
      <c r="J50" s="12">
        <v>86</v>
      </c>
      <c r="K50" s="11" t="s">
        <v>17</v>
      </c>
    </row>
    <row r="51" spans="1:11" ht="15" x14ac:dyDescent="0.25">
      <c r="A51" s="12">
        <v>39</v>
      </c>
      <c r="B51" s="12">
        <v>23021185</v>
      </c>
      <c r="C51" s="11" t="s">
        <v>692</v>
      </c>
      <c r="D51" s="11" t="s">
        <v>693</v>
      </c>
      <c r="E51" s="12">
        <v>67</v>
      </c>
      <c r="F51" s="12">
        <v>67</v>
      </c>
      <c r="G51" s="12">
        <v>67</v>
      </c>
      <c r="H51" s="12">
        <v>67</v>
      </c>
      <c r="I51" s="11" t="s">
        <v>22</v>
      </c>
      <c r="J51" s="12">
        <v>67</v>
      </c>
      <c r="K51" s="11" t="s">
        <v>22</v>
      </c>
    </row>
    <row r="52" spans="1:11" ht="15" x14ac:dyDescent="0.25">
      <c r="A52" s="12">
        <v>40</v>
      </c>
      <c r="B52" s="12">
        <v>23021188</v>
      </c>
      <c r="C52" s="11" t="s">
        <v>694</v>
      </c>
      <c r="D52" s="11" t="s">
        <v>695</v>
      </c>
      <c r="E52" s="12">
        <v>80</v>
      </c>
      <c r="F52" s="12">
        <v>81</v>
      </c>
      <c r="G52" s="12">
        <v>81</v>
      </c>
      <c r="H52" s="12">
        <v>81</v>
      </c>
      <c r="I52" s="11" t="s">
        <v>17</v>
      </c>
      <c r="J52" s="12">
        <v>81</v>
      </c>
      <c r="K52" s="11" t="s">
        <v>17</v>
      </c>
    </row>
    <row r="53" spans="1:11" ht="15" x14ac:dyDescent="0.25">
      <c r="A53" s="12">
        <v>41</v>
      </c>
      <c r="B53" s="12">
        <v>23021191</v>
      </c>
      <c r="C53" s="11" t="s">
        <v>696</v>
      </c>
      <c r="D53" s="11" t="s">
        <v>697</v>
      </c>
      <c r="E53" s="12">
        <v>84</v>
      </c>
      <c r="F53" s="12">
        <v>84</v>
      </c>
      <c r="G53" s="12">
        <v>84</v>
      </c>
      <c r="H53" s="12">
        <v>84</v>
      </c>
      <c r="I53" s="11" t="s">
        <v>17</v>
      </c>
      <c r="J53" s="12">
        <v>84</v>
      </c>
      <c r="K53" s="11" t="s">
        <v>17</v>
      </c>
    </row>
    <row r="54" spans="1:11" ht="15" x14ac:dyDescent="0.25">
      <c r="A54" s="12">
        <v>42</v>
      </c>
      <c r="B54" s="12">
        <v>23021203</v>
      </c>
      <c r="C54" s="11" t="s">
        <v>698</v>
      </c>
      <c r="D54" s="11" t="s">
        <v>699</v>
      </c>
      <c r="E54" s="12">
        <v>67</v>
      </c>
      <c r="F54" s="12">
        <v>79</v>
      </c>
      <c r="G54" s="12">
        <v>79</v>
      </c>
      <c r="H54" s="12">
        <v>79</v>
      </c>
      <c r="I54" s="11" t="s">
        <v>22</v>
      </c>
      <c r="J54" s="12">
        <v>79</v>
      </c>
      <c r="K54" s="11" t="s">
        <v>22</v>
      </c>
    </row>
    <row r="56" spans="1:11" ht="16.5" x14ac:dyDescent="0.2">
      <c r="A56" s="28" t="s">
        <v>789</v>
      </c>
      <c r="B56" s="28"/>
      <c r="C56" s="28"/>
      <c r="D56" s="28"/>
    </row>
  </sheetData>
  <mergeCells count="16">
    <mergeCell ref="A6:K6"/>
    <mergeCell ref="A1:D1"/>
    <mergeCell ref="G1:K1"/>
    <mergeCell ref="A2:D2"/>
    <mergeCell ref="G2:K2"/>
    <mergeCell ref="A5:K5"/>
    <mergeCell ref="A56:D5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07171-E227-447E-8399-927A11295A0D}">
  <dimension ref="A1:K61"/>
  <sheetViews>
    <sheetView topLeftCell="A47" workbookViewId="0">
      <selection activeCell="D66" sqref="D66"/>
    </sheetView>
  </sheetViews>
  <sheetFormatPr defaultRowHeight="14.25" x14ac:dyDescent="0.2"/>
  <cols>
    <col min="1" max="1" width="4.75" style="9" bestFit="1" customWidth="1"/>
    <col min="2" max="2" width="9" style="9"/>
    <col min="3" max="3" width="24.875" customWidth="1"/>
    <col min="4" max="4" width="10.25" style="9" customWidth="1"/>
    <col min="5" max="5" width="6.875" style="9" bestFit="1" customWidth="1"/>
    <col min="6" max="8" width="5.375" style="9" bestFit="1" customWidth="1"/>
    <col min="10" max="10" width="5.375" style="9" bestFit="1" customWidth="1"/>
  </cols>
  <sheetData>
    <row r="1" spans="1:11" ht="16.5" x14ac:dyDescent="0.2">
      <c r="A1" s="38" t="s">
        <v>0</v>
      </c>
      <c r="B1" s="38"/>
      <c r="C1" s="38"/>
      <c r="D1" s="38"/>
      <c r="G1" s="39" t="s">
        <v>2</v>
      </c>
      <c r="H1" s="39"/>
      <c r="I1" s="39"/>
      <c r="J1" s="39"/>
      <c r="K1" s="39"/>
    </row>
    <row r="2" spans="1:11" ht="16.5" x14ac:dyDescent="0.2">
      <c r="A2" s="40" t="s">
        <v>1</v>
      </c>
      <c r="B2" s="40"/>
      <c r="C2" s="40"/>
      <c r="D2" s="40"/>
      <c r="G2" s="39" t="s">
        <v>3</v>
      </c>
      <c r="H2" s="39"/>
      <c r="I2" s="39"/>
      <c r="J2" s="39"/>
      <c r="K2" s="39"/>
    </row>
    <row r="3" spans="1:11" ht="16.5" x14ac:dyDescent="0.2">
      <c r="A3" s="13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700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26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2" t="s">
        <v>6</v>
      </c>
      <c r="C10" s="32" t="s">
        <v>7</v>
      </c>
      <c r="D10" s="32" t="s">
        <v>8</v>
      </c>
      <c r="E10" s="1" t="s">
        <v>9</v>
      </c>
      <c r="F10" s="1" t="s">
        <v>9</v>
      </c>
      <c r="G10" s="1" t="s">
        <v>9</v>
      </c>
      <c r="H10" s="34" t="s">
        <v>13</v>
      </c>
      <c r="I10" s="35"/>
      <c r="J10" s="34" t="s">
        <v>13</v>
      </c>
      <c r="K10" s="35"/>
    </row>
    <row r="11" spans="1:11" ht="29.25" customHeight="1" x14ac:dyDescent="0.2">
      <c r="A11" s="31"/>
      <c r="B11" s="33"/>
      <c r="C11" s="33"/>
      <c r="D11" s="33"/>
      <c r="E11" s="2" t="s">
        <v>10</v>
      </c>
      <c r="F11" s="2" t="s">
        <v>11</v>
      </c>
      <c r="G11" s="2" t="s">
        <v>12</v>
      </c>
      <c r="H11" s="36" t="s">
        <v>14</v>
      </c>
      <c r="I11" s="37"/>
      <c r="J11" s="36" t="s">
        <v>330</v>
      </c>
      <c r="K11" s="37"/>
    </row>
    <row r="12" spans="1:11" ht="15.75" x14ac:dyDescent="0.2">
      <c r="A12" s="31"/>
      <c r="B12" s="33"/>
      <c r="C12" s="33"/>
      <c r="D12" s="3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" x14ac:dyDescent="0.25">
      <c r="A13" s="12">
        <v>1</v>
      </c>
      <c r="B13" s="12">
        <v>23021054</v>
      </c>
      <c r="C13" s="11" t="s">
        <v>619</v>
      </c>
      <c r="D13" s="12" t="s">
        <v>702</v>
      </c>
      <c r="E13" s="12">
        <v>90</v>
      </c>
      <c r="F13" s="12">
        <v>90</v>
      </c>
      <c r="G13" s="12">
        <v>90</v>
      </c>
      <c r="H13" s="12">
        <v>90</v>
      </c>
      <c r="I13" s="11" t="s">
        <v>16</v>
      </c>
      <c r="J13" s="12">
        <v>90</v>
      </c>
      <c r="K13" s="11" t="s">
        <v>16</v>
      </c>
    </row>
    <row r="14" spans="1:11" ht="15" x14ac:dyDescent="0.25">
      <c r="A14" s="12">
        <v>2</v>
      </c>
      <c r="B14" s="12">
        <v>23021057</v>
      </c>
      <c r="C14" s="11" t="s">
        <v>703</v>
      </c>
      <c r="D14" s="12" t="s">
        <v>704</v>
      </c>
      <c r="E14" s="12">
        <v>72</v>
      </c>
      <c r="F14" s="12">
        <v>67</v>
      </c>
      <c r="G14" s="12">
        <v>67</v>
      </c>
      <c r="H14" s="12">
        <v>67</v>
      </c>
      <c r="I14" s="11" t="s">
        <v>22</v>
      </c>
      <c r="J14" s="12">
        <v>67</v>
      </c>
      <c r="K14" s="11" t="s">
        <v>22</v>
      </c>
    </row>
    <row r="15" spans="1:11" ht="15" x14ac:dyDescent="0.25">
      <c r="A15" s="12">
        <v>3</v>
      </c>
      <c r="B15" s="12">
        <v>23021060</v>
      </c>
      <c r="C15" s="11" t="s">
        <v>705</v>
      </c>
      <c r="D15" s="12" t="s">
        <v>706</v>
      </c>
      <c r="E15" s="12">
        <v>80</v>
      </c>
      <c r="F15" s="12">
        <v>80</v>
      </c>
      <c r="G15" s="12">
        <v>80</v>
      </c>
      <c r="H15" s="12">
        <v>80</v>
      </c>
      <c r="I15" s="11" t="s">
        <v>17</v>
      </c>
      <c r="J15" s="12">
        <v>80</v>
      </c>
      <c r="K15" s="11" t="s">
        <v>17</v>
      </c>
    </row>
    <row r="16" spans="1:11" ht="15" x14ac:dyDescent="0.25">
      <c r="A16" s="12">
        <v>4</v>
      </c>
      <c r="B16" s="12">
        <v>23021063</v>
      </c>
      <c r="C16" s="11" t="s">
        <v>707</v>
      </c>
      <c r="D16" s="12" t="s">
        <v>708</v>
      </c>
      <c r="E16" s="12">
        <v>84</v>
      </c>
      <c r="F16" s="12">
        <v>81</v>
      </c>
      <c r="G16" s="12">
        <v>81</v>
      </c>
      <c r="H16" s="12">
        <v>81</v>
      </c>
      <c r="I16" s="11" t="s">
        <v>17</v>
      </c>
      <c r="J16" s="12">
        <v>81</v>
      </c>
      <c r="K16" s="11" t="s">
        <v>17</v>
      </c>
    </row>
    <row r="17" spans="1:11" ht="15" x14ac:dyDescent="0.25">
      <c r="A17" s="12">
        <v>5</v>
      </c>
      <c r="B17" s="12">
        <v>23021066</v>
      </c>
      <c r="C17" s="11" t="s">
        <v>709</v>
      </c>
      <c r="D17" s="12" t="s">
        <v>710</v>
      </c>
      <c r="E17" s="12">
        <v>70</v>
      </c>
      <c r="F17" s="12">
        <v>70</v>
      </c>
      <c r="G17" s="12">
        <v>70</v>
      </c>
      <c r="H17" s="12">
        <v>70</v>
      </c>
      <c r="I17" s="11" t="s">
        <v>22</v>
      </c>
      <c r="J17" s="12">
        <v>70</v>
      </c>
      <c r="K17" s="11" t="s">
        <v>22</v>
      </c>
    </row>
    <row r="18" spans="1:11" ht="15" x14ac:dyDescent="0.25">
      <c r="A18" s="12">
        <v>6</v>
      </c>
      <c r="B18" s="12">
        <v>23021069</v>
      </c>
      <c r="C18" s="11" t="s">
        <v>293</v>
      </c>
      <c r="D18" s="12" t="s">
        <v>711</v>
      </c>
      <c r="E18" s="12">
        <v>63</v>
      </c>
      <c r="F18" s="12">
        <v>63</v>
      </c>
      <c r="G18" s="12">
        <v>63</v>
      </c>
      <c r="H18" s="12">
        <v>63</v>
      </c>
      <c r="I18" s="11" t="s">
        <v>36</v>
      </c>
      <c r="J18" s="12">
        <v>63</v>
      </c>
      <c r="K18" s="11" t="s">
        <v>36</v>
      </c>
    </row>
    <row r="19" spans="1:11" ht="15" x14ac:dyDescent="0.25">
      <c r="A19" s="12">
        <v>7</v>
      </c>
      <c r="B19" s="12">
        <v>23021072</v>
      </c>
      <c r="C19" s="11" t="s">
        <v>712</v>
      </c>
      <c r="D19" s="22">
        <v>38614</v>
      </c>
      <c r="E19" s="12">
        <v>78</v>
      </c>
      <c r="F19" s="12">
        <v>75</v>
      </c>
      <c r="G19" s="12">
        <v>75</v>
      </c>
      <c r="H19" s="12">
        <v>75</v>
      </c>
      <c r="I19" s="11" t="s">
        <v>22</v>
      </c>
      <c r="J19" s="12">
        <v>75</v>
      </c>
      <c r="K19" s="11" t="s">
        <v>22</v>
      </c>
    </row>
    <row r="20" spans="1:11" ht="15" x14ac:dyDescent="0.25">
      <c r="A20" s="12">
        <v>8</v>
      </c>
      <c r="B20" s="12">
        <v>23021075</v>
      </c>
      <c r="C20" s="11" t="s">
        <v>713</v>
      </c>
      <c r="D20" s="12" t="s">
        <v>714</v>
      </c>
      <c r="E20" s="12">
        <v>82</v>
      </c>
      <c r="F20" s="12">
        <v>82</v>
      </c>
      <c r="G20" s="12">
        <v>82</v>
      </c>
      <c r="H20" s="12">
        <v>82</v>
      </c>
      <c r="I20" s="11" t="s">
        <v>17</v>
      </c>
      <c r="J20" s="12">
        <v>82</v>
      </c>
      <c r="K20" s="11" t="s">
        <v>17</v>
      </c>
    </row>
    <row r="21" spans="1:11" ht="15" x14ac:dyDescent="0.25">
      <c r="A21" s="12">
        <v>9</v>
      </c>
      <c r="B21" s="12">
        <v>23021078</v>
      </c>
      <c r="C21" s="11" t="s">
        <v>715</v>
      </c>
      <c r="D21" s="12" t="s">
        <v>716</v>
      </c>
      <c r="E21" s="12">
        <v>70</v>
      </c>
      <c r="F21" s="12">
        <v>67</v>
      </c>
      <c r="G21" s="12">
        <v>67</v>
      </c>
      <c r="H21" s="12">
        <v>67</v>
      </c>
      <c r="I21" s="11" t="s">
        <v>22</v>
      </c>
      <c r="J21" s="12">
        <v>67</v>
      </c>
      <c r="K21" s="11" t="s">
        <v>22</v>
      </c>
    </row>
    <row r="22" spans="1:11" ht="15" x14ac:dyDescent="0.25">
      <c r="A22" s="12">
        <v>10</v>
      </c>
      <c r="B22" s="12">
        <v>23021081</v>
      </c>
      <c r="C22" s="11" t="s">
        <v>717</v>
      </c>
      <c r="D22" s="12" t="s">
        <v>718</v>
      </c>
      <c r="E22" s="12">
        <v>65</v>
      </c>
      <c r="F22" s="12">
        <v>65</v>
      </c>
      <c r="G22" s="12">
        <v>65</v>
      </c>
      <c r="H22" s="12">
        <v>65</v>
      </c>
      <c r="I22" s="11" t="s">
        <v>22</v>
      </c>
      <c r="J22" s="12">
        <v>65</v>
      </c>
      <c r="K22" s="11" t="s">
        <v>22</v>
      </c>
    </row>
    <row r="23" spans="1:11" ht="15" x14ac:dyDescent="0.25">
      <c r="A23" s="12">
        <v>11</v>
      </c>
      <c r="B23" s="12">
        <v>23021084</v>
      </c>
      <c r="C23" s="11" t="s">
        <v>719</v>
      </c>
      <c r="D23" s="12" t="s">
        <v>720</v>
      </c>
      <c r="E23" s="12">
        <v>67</v>
      </c>
      <c r="F23" s="12">
        <v>67</v>
      </c>
      <c r="G23" s="12">
        <v>67</v>
      </c>
      <c r="H23" s="12">
        <v>67</v>
      </c>
      <c r="I23" s="11" t="s">
        <v>22</v>
      </c>
      <c r="J23" s="12">
        <v>67</v>
      </c>
      <c r="K23" s="11" t="s">
        <v>22</v>
      </c>
    </row>
    <row r="24" spans="1:11" ht="15" x14ac:dyDescent="0.25">
      <c r="A24" s="12">
        <v>12</v>
      </c>
      <c r="B24" s="12">
        <v>23021087</v>
      </c>
      <c r="C24" s="11" t="s">
        <v>721</v>
      </c>
      <c r="D24" s="12" t="s">
        <v>722</v>
      </c>
      <c r="E24" s="12"/>
      <c r="F24" s="12"/>
      <c r="G24" s="12"/>
      <c r="H24" s="12"/>
      <c r="I24" s="11" t="s">
        <v>21</v>
      </c>
      <c r="J24" s="12"/>
      <c r="K24" s="11" t="s">
        <v>21</v>
      </c>
    </row>
    <row r="25" spans="1:11" ht="15" x14ac:dyDescent="0.25">
      <c r="A25" s="12">
        <v>13</v>
      </c>
      <c r="B25" s="12">
        <v>23021090</v>
      </c>
      <c r="C25" s="11" t="s">
        <v>723</v>
      </c>
      <c r="D25" s="12" t="s">
        <v>724</v>
      </c>
      <c r="E25" s="12">
        <v>96</v>
      </c>
      <c r="F25" s="12">
        <v>89</v>
      </c>
      <c r="G25" s="12">
        <v>89</v>
      </c>
      <c r="H25" s="12">
        <v>89</v>
      </c>
      <c r="I25" s="11" t="s">
        <v>17</v>
      </c>
      <c r="J25" s="12">
        <v>89</v>
      </c>
      <c r="K25" s="11" t="s">
        <v>17</v>
      </c>
    </row>
    <row r="26" spans="1:11" ht="15" x14ac:dyDescent="0.25">
      <c r="A26" s="12">
        <v>14</v>
      </c>
      <c r="B26" s="12">
        <v>23021093</v>
      </c>
      <c r="C26" s="11" t="s">
        <v>725</v>
      </c>
      <c r="D26" s="12" t="s">
        <v>714</v>
      </c>
      <c r="E26" s="12">
        <v>80</v>
      </c>
      <c r="F26" s="12">
        <v>77</v>
      </c>
      <c r="G26" s="12">
        <v>77</v>
      </c>
      <c r="H26" s="12">
        <v>77</v>
      </c>
      <c r="I26" s="11" t="s">
        <v>22</v>
      </c>
      <c r="J26" s="12">
        <v>77</v>
      </c>
      <c r="K26" s="11" t="s">
        <v>22</v>
      </c>
    </row>
    <row r="27" spans="1:11" ht="15" x14ac:dyDescent="0.25">
      <c r="A27" s="12">
        <v>15</v>
      </c>
      <c r="B27" s="12">
        <v>23021096</v>
      </c>
      <c r="C27" s="11" t="s">
        <v>726</v>
      </c>
      <c r="D27" s="12" t="s">
        <v>638</v>
      </c>
      <c r="E27" s="12">
        <v>80</v>
      </c>
      <c r="F27" s="12">
        <v>77</v>
      </c>
      <c r="G27" s="12">
        <v>77</v>
      </c>
      <c r="H27" s="12">
        <v>77</v>
      </c>
      <c r="I27" s="11" t="s">
        <v>22</v>
      </c>
      <c r="J27" s="12">
        <v>77</v>
      </c>
      <c r="K27" s="11" t="s">
        <v>22</v>
      </c>
    </row>
    <row r="28" spans="1:11" ht="15" x14ac:dyDescent="0.25">
      <c r="A28" s="12">
        <v>16</v>
      </c>
      <c r="B28" s="12">
        <v>23021099</v>
      </c>
      <c r="C28" s="11" t="s">
        <v>727</v>
      </c>
      <c r="D28" s="12" t="s">
        <v>728</v>
      </c>
      <c r="E28" s="12"/>
      <c r="F28" s="12"/>
      <c r="G28" s="12"/>
      <c r="H28" s="12"/>
      <c r="I28" s="11" t="s">
        <v>21</v>
      </c>
      <c r="J28" s="12"/>
      <c r="K28" s="11" t="s">
        <v>21</v>
      </c>
    </row>
    <row r="29" spans="1:11" ht="15" x14ac:dyDescent="0.25">
      <c r="A29" s="12">
        <v>17</v>
      </c>
      <c r="B29" s="12">
        <v>23021105</v>
      </c>
      <c r="C29" s="11" t="s">
        <v>729</v>
      </c>
      <c r="D29" s="12" t="s">
        <v>730</v>
      </c>
      <c r="E29" s="12">
        <v>62</v>
      </c>
      <c r="F29" s="12">
        <v>67</v>
      </c>
      <c r="G29" s="12">
        <v>67</v>
      </c>
      <c r="H29" s="12">
        <v>67</v>
      </c>
      <c r="I29" s="11" t="s">
        <v>22</v>
      </c>
      <c r="J29" s="12">
        <v>67</v>
      </c>
      <c r="K29" s="11" t="s">
        <v>22</v>
      </c>
    </row>
    <row r="30" spans="1:11" ht="15" x14ac:dyDescent="0.25">
      <c r="A30" s="12">
        <v>18</v>
      </c>
      <c r="B30" s="12">
        <v>23021108</v>
      </c>
      <c r="C30" s="11" t="s">
        <v>731</v>
      </c>
      <c r="D30" s="12" t="s">
        <v>732</v>
      </c>
      <c r="E30" s="12">
        <v>70</v>
      </c>
      <c r="F30" s="12">
        <v>67</v>
      </c>
      <c r="G30" s="12">
        <v>67</v>
      </c>
      <c r="H30" s="12">
        <v>67</v>
      </c>
      <c r="I30" s="11" t="s">
        <v>22</v>
      </c>
      <c r="J30" s="12">
        <v>67</v>
      </c>
      <c r="K30" s="11" t="s">
        <v>22</v>
      </c>
    </row>
    <row r="31" spans="1:11" ht="15" x14ac:dyDescent="0.25">
      <c r="A31" s="12">
        <v>19</v>
      </c>
      <c r="B31" s="12">
        <v>23021111</v>
      </c>
      <c r="C31" s="11" t="s">
        <v>733</v>
      </c>
      <c r="D31" s="12" t="s">
        <v>734</v>
      </c>
      <c r="E31" s="12">
        <v>79</v>
      </c>
      <c r="F31" s="12">
        <v>79</v>
      </c>
      <c r="G31" s="12">
        <v>79</v>
      </c>
      <c r="H31" s="12">
        <v>79</v>
      </c>
      <c r="I31" s="11" t="s">
        <v>22</v>
      </c>
      <c r="J31" s="12">
        <v>79</v>
      </c>
      <c r="K31" s="11" t="s">
        <v>22</v>
      </c>
    </row>
    <row r="32" spans="1:11" ht="15" x14ac:dyDescent="0.25">
      <c r="A32" s="12">
        <v>20</v>
      </c>
      <c r="B32" s="12">
        <v>23021114</v>
      </c>
      <c r="C32" s="11" t="s">
        <v>735</v>
      </c>
      <c r="D32" s="12" t="s">
        <v>736</v>
      </c>
      <c r="E32" s="12">
        <v>70</v>
      </c>
      <c r="F32" s="12">
        <v>67</v>
      </c>
      <c r="G32" s="12">
        <v>67</v>
      </c>
      <c r="H32" s="12">
        <v>67</v>
      </c>
      <c r="I32" s="11" t="s">
        <v>22</v>
      </c>
      <c r="J32" s="12">
        <v>67</v>
      </c>
      <c r="K32" s="11" t="s">
        <v>22</v>
      </c>
    </row>
    <row r="33" spans="1:11" ht="15" x14ac:dyDescent="0.25">
      <c r="A33" s="12">
        <v>21</v>
      </c>
      <c r="B33" s="12">
        <v>23021117</v>
      </c>
      <c r="C33" s="11" t="s">
        <v>737</v>
      </c>
      <c r="D33" s="12" t="s">
        <v>738</v>
      </c>
      <c r="E33" s="12">
        <v>98</v>
      </c>
      <c r="F33" s="12">
        <v>98</v>
      </c>
      <c r="G33" s="12">
        <v>98</v>
      </c>
      <c r="H33" s="12">
        <v>98</v>
      </c>
      <c r="I33" s="11" t="s">
        <v>16</v>
      </c>
      <c r="J33" s="12">
        <v>98</v>
      </c>
      <c r="K33" s="11" t="s">
        <v>16</v>
      </c>
    </row>
    <row r="34" spans="1:11" ht="15" x14ac:dyDescent="0.25">
      <c r="A34" s="12">
        <v>22</v>
      </c>
      <c r="B34" s="12">
        <v>23021120</v>
      </c>
      <c r="C34" s="11" t="s">
        <v>739</v>
      </c>
      <c r="D34" s="12" t="s">
        <v>740</v>
      </c>
      <c r="E34" s="12">
        <v>70</v>
      </c>
      <c r="F34" s="12">
        <v>72</v>
      </c>
      <c r="G34" s="12">
        <v>72</v>
      </c>
      <c r="H34" s="12">
        <v>72</v>
      </c>
      <c r="I34" s="11" t="s">
        <v>22</v>
      </c>
      <c r="J34" s="12">
        <v>72</v>
      </c>
      <c r="K34" s="11" t="s">
        <v>22</v>
      </c>
    </row>
    <row r="35" spans="1:11" ht="15" x14ac:dyDescent="0.25">
      <c r="A35" s="12">
        <v>23</v>
      </c>
      <c r="B35" s="12">
        <v>23021123</v>
      </c>
      <c r="C35" s="11" t="s">
        <v>741</v>
      </c>
      <c r="D35" s="12" t="s">
        <v>742</v>
      </c>
      <c r="E35" s="12">
        <v>63</v>
      </c>
      <c r="F35" s="12">
        <v>63</v>
      </c>
      <c r="G35" s="12"/>
      <c r="H35" s="12"/>
      <c r="I35" s="11" t="s">
        <v>21</v>
      </c>
      <c r="J35" s="12"/>
      <c r="K35" s="11" t="s">
        <v>21</v>
      </c>
    </row>
    <row r="36" spans="1:11" ht="15" x14ac:dyDescent="0.25">
      <c r="A36" s="12">
        <v>24</v>
      </c>
      <c r="B36" s="12">
        <v>23021126</v>
      </c>
      <c r="C36" s="11" t="s">
        <v>743</v>
      </c>
      <c r="D36" s="12" t="s">
        <v>744</v>
      </c>
      <c r="E36" s="12">
        <v>79</v>
      </c>
      <c r="F36" s="12">
        <v>79</v>
      </c>
      <c r="G36" s="12">
        <v>79</v>
      </c>
      <c r="H36" s="12">
        <v>79</v>
      </c>
      <c r="I36" s="11" t="s">
        <v>22</v>
      </c>
      <c r="J36" s="12">
        <v>79</v>
      </c>
      <c r="K36" s="11" t="s">
        <v>22</v>
      </c>
    </row>
    <row r="37" spans="1:11" ht="15" x14ac:dyDescent="0.25">
      <c r="A37" s="12">
        <v>25</v>
      </c>
      <c r="B37" s="12">
        <v>23021129</v>
      </c>
      <c r="C37" s="11" t="s">
        <v>745</v>
      </c>
      <c r="D37" s="12" t="s">
        <v>746</v>
      </c>
      <c r="E37" s="12">
        <v>70</v>
      </c>
      <c r="F37" s="12">
        <v>70</v>
      </c>
      <c r="G37" s="12">
        <v>70</v>
      </c>
      <c r="H37" s="12">
        <v>70</v>
      </c>
      <c r="I37" s="11" t="s">
        <v>22</v>
      </c>
      <c r="J37" s="12">
        <v>70</v>
      </c>
      <c r="K37" s="11" t="s">
        <v>22</v>
      </c>
    </row>
    <row r="38" spans="1:11" ht="15" x14ac:dyDescent="0.25">
      <c r="A38" s="12">
        <v>26</v>
      </c>
      <c r="B38" s="12">
        <v>23021132</v>
      </c>
      <c r="C38" s="11" t="s">
        <v>747</v>
      </c>
      <c r="D38" s="12" t="s">
        <v>748</v>
      </c>
      <c r="E38" s="12">
        <v>70</v>
      </c>
      <c r="F38" s="12">
        <v>67</v>
      </c>
      <c r="G38" s="12">
        <v>67</v>
      </c>
      <c r="H38" s="12">
        <v>67</v>
      </c>
      <c r="I38" s="11" t="s">
        <v>22</v>
      </c>
      <c r="J38" s="12">
        <v>67</v>
      </c>
      <c r="K38" s="11" t="s">
        <v>22</v>
      </c>
    </row>
    <row r="39" spans="1:11" ht="15" x14ac:dyDescent="0.25">
      <c r="A39" s="12">
        <v>27</v>
      </c>
      <c r="B39" s="12">
        <v>23021135</v>
      </c>
      <c r="C39" s="11" t="s">
        <v>749</v>
      </c>
      <c r="D39" s="12" t="s">
        <v>750</v>
      </c>
      <c r="E39" s="12">
        <v>70</v>
      </c>
      <c r="F39" s="12">
        <v>70</v>
      </c>
      <c r="G39" s="12">
        <v>70</v>
      </c>
      <c r="H39" s="12">
        <v>70</v>
      </c>
      <c r="I39" s="11" t="s">
        <v>22</v>
      </c>
      <c r="J39" s="12">
        <v>70</v>
      </c>
      <c r="K39" s="11" t="s">
        <v>22</v>
      </c>
    </row>
    <row r="40" spans="1:11" ht="15" x14ac:dyDescent="0.25">
      <c r="A40" s="12">
        <v>28</v>
      </c>
      <c r="B40" s="12">
        <v>23021138</v>
      </c>
      <c r="C40" s="11" t="s">
        <v>751</v>
      </c>
      <c r="D40" s="12" t="s">
        <v>752</v>
      </c>
      <c r="E40" s="12">
        <v>70</v>
      </c>
      <c r="F40" s="12">
        <v>67</v>
      </c>
      <c r="G40" s="12">
        <v>67</v>
      </c>
      <c r="H40" s="12">
        <v>67</v>
      </c>
      <c r="I40" s="11" t="s">
        <v>22</v>
      </c>
      <c r="J40" s="12">
        <v>67</v>
      </c>
      <c r="K40" s="11" t="s">
        <v>22</v>
      </c>
    </row>
    <row r="41" spans="1:11" ht="15" x14ac:dyDescent="0.25">
      <c r="A41" s="12">
        <v>29</v>
      </c>
      <c r="B41" s="12">
        <v>23021141</v>
      </c>
      <c r="C41" s="11" t="s">
        <v>753</v>
      </c>
      <c r="D41" s="12" t="s">
        <v>542</v>
      </c>
      <c r="E41" s="12">
        <v>74</v>
      </c>
      <c r="F41" s="12">
        <v>71</v>
      </c>
      <c r="G41" s="12">
        <v>71</v>
      </c>
      <c r="H41" s="12">
        <v>71</v>
      </c>
      <c r="I41" s="11" t="s">
        <v>22</v>
      </c>
      <c r="J41" s="12">
        <v>71</v>
      </c>
      <c r="K41" s="11" t="s">
        <v>22</v>
      </c>
    </row>
    <row r="42" spans="1:11" ht="15" x14ac:dyDescent="0.25">
      <c r="A42" s="12">
        <v>30</v>
      </c>
      <c r="B42" s="12">
        <v>23021144</v>
      </c>
      <c r="C42" s="11" t="s">
        <v>754</v>
      </c>
      <c r="D42" s="12" t="s">
        <v>755</v>
      </c>
      <c r="E42" s="12">
        <v>70</v>
      </c>
      <c r="F42" s="12">
        <v>70</v>
      </c>
      <c r="G42" s="12">
        <v>70</v>
      </c>
      <c r="H42" s="12">
        <v>70</v>
      </c>
      <c r="I42" s="11" t="s">
        <v>22</v>
      </c>
      <c r="J42" s="12">
        <v>70</v>
      </c>
      <c r="K42" s="11" t="s">
        <v>22</v>
      </c>
    </row>
    <row r="43" spans="1:11" ht="15" x14ac:dyDescent="0.25">
      <c r="A43" s="12">
        <v>31</v>
      </c>
      <c r="B43" s="12">
        <v>23021147</v>
      </c>
      <c r="C43" s="11" t="s">
        <v>756</v>
      </c>
      <c r="D43" s="12" t="s">
        <v>757</v>
      </c>
      <c r="E43" s="12">
        <v>82</v>
      </c>
      <c r="F43" s="12">
        <v>82</v>
      </c>
      <c r="G43" s="12">
        <v>82</v>
      </c>
      <c r="H43" s="12">
        <v>82</v>
      </c>
      <c r="I43" s="11" t="s">
        <v>17</v>
      </c>
      <c r="J43" s="12">
        <v>82</v>
      </c>
      <c r="K43" s="11" t="s">
        <v>17</v>
      </c>
    </row>
    <row r="44" spans="1:11" ht="15" x14ac:dyDescent="0.25">
      <c r="A44" s="12">
        <v>32</v>
      </c>
      <c r="B44" s="12">
        <v>23021150</v>
      </c>
      <c r="C44" s="11" t="s">
        <v>758</v>
      </c>
      <c r="D44" s="12" t="s">
        <v>759</v>
      </c>
      <c r="E44" s="12">
        <v>69</v>
      </c>
      <c r="F44" s="12">
        <v>69</v>
      </c>
      <c r="G44" s="12">
        <v>69</v>
      </c>
      <c r="H44" s="12">
        <v>69</v>
      </c>
      <c r="I44" s="11" t="s">
        <v>22</v>
      </c>
      <c r="J44" s="12">
        <v>69</v>
      </c>
      <c r="K44" s="11" t="s">
        <v>22</v>
      </c>
    </row>
    <row r="45" spans="1:11" ht="15" x14ac:dyDescent="0.25">
      <c r="A45" s="12">
        <v>33</v>
      </c>
      <c r="B45" s="12">
        <v>23021153</v>
      </c>
      <c r="C45" s="11" t="s">
        <v>760</v>
      </c>
      <c r="D45" s="12" t="s">
        <v>761</v>
      </c>
      <c r="E45" s="12">
        <v>77</v>
      </c>
      <c r="F45" s="12">
        <v>69</v>
      </c>
      <c r="G45" s="12">
        <v>69</v>
      </c>
      <c r="H45" s="12">
        <v>69</v>
      </c>
      <c r="I45" s="11" t="s">
        <v>22</v>
      </c>
      <c r="J45" s="12">
        <v>69</v>
      </c>
      <c r="K45" s="11" t="s">
        <v>22</v>
      </c>
    </row>
    <row r="46" spans="1:11" ht="15" x14ac:dyDescent="0.25">
      <c r="A46" s="12">
        <v>34</v>
      </c>
      <c r="B46" s="12">
        <v>23021156</v>
      </c>
      <c r="C46" s="11" t="s">
        <v>762</v>
      </c>
      <c r="D46" s="12" t="s">
        <v>763</v>
      </c>
      <c r="E46" s="12">
        <v>80</v>
      </c>
      <c r="F46" s="12">
        <v>77</v>
      </c>
      <c r="G46" s="12">
        <v>77</v>
      </c>
      <c r="H46" s="12">
        <v>77</v>
      </c>
      <c r="I46" s="11" t="s">
        <v>22</v>
      </c>
      <c r="J46" s="12">
        <v>77</v>
      </c>
      <c r="K46" s="11" t="s">
        <v>22</v>
      </c>
    </row>
    <row r="47" spans="1:11" ht="15" x14ac:dyDescent="0.25">
      <c r="A47" s="12">
        <v>35</v>
      </c>
      <c r="B47" s="12">
        <v>23021159</v>
      </c>
      <c r="C47" s="11" t="s">
        <v>764</v>
      </c>
      <c r="D47" s="12" t="s">
        <v>765</v>
      </c>
      <c r="E47" s="12">
        <v>80</v>
      </c>
      <c r="F47" s="12">
        <v>77</v>
      </c>
      <c r="G47" s="12">
        <v>77</v>
      </c>
      <c r="H47" s="12">
        <v>77</v>
      </c>
      <c r="I47" s="11" t="s">
        <v>22</v>
      </c>
      <c r="J47" s="12">
        <v>77</v>
      </c>
      <c r="K47" s="11" t="s">
        <v>22</v>
      </c>
    </row>
    <row r="48" spans="1:11" ht="15" x14ac:dyDescent="0.25">
      <c r="A48" s="12">
        <v>36</v>
      </c>
      <c r="B48" s="12">
        <v>23021162</v>
      </c>
      <c r="C48" s="11" t="s">
        <v>766</v>
      </c>
      <c r="D48" s="12" t="s">
        <v>767</v>
      </c>
      <c r="E48" s="12">
        <v>86</v>
      </c>
      <c r="F48" s="12">
        <v>86</v>
      </c>
      <c r="G48" s="12">
        <v>86</v>
      </c>
      <c r="H48" s="12">
        <v>86</v>
      </c>
      <c r="I48" s="11" t="s">
        <v>17</v>
      </c>
      <c r="J48" s="12">
        <v>86</v>
      </c>
      <c r="K48" s="11" t="s">
        <v>17</v>
      </c>
    </row>
    <row r="49" spans="1:11" ht="15" x14ac:dyDescent="0.25">
      <c r="A49" s="12">
        <v>37</v>
      </c>
      <c r="B49" s="12">
        <v>23021165</v>
      </c>
      <c r="C49" s="11" t="s">
        <v>768</v>
      </c>
      <c r="D49" s="12" t="s">
        <v>728</v>
      </c>
      <c r="E49" s="12">
        <v>70</v>
      </c>
      <c r="F49" s="12">
        <v>67</v>
      </c>
      <c r="G49" s="12">
        <v>67</v>
      </c>
      <c r="H49" s="12">
        <v>67</v>
      </c>
      <c r="I49" s="11" t="s">
        <v>22</v>
      </c>
      <c r="J49" s="12">
        <v>67</v>
      </c>
      <c r="K49" s="11" t="s">
        <v>22</v>
      </c>
    </row>
    <row r="50" spans="1:11" ht="15" x14ac:dyDescent="0.25">
      <c r="A50" s="12">
        <v>38</v>
      </c>
      <c r="B50" s="12">
        <v>23021171</v>
      </c>
      <c r="C50" s="11" t="s">
        <v>769</v>
      </c>
      <c r="D50" s="12" t="s">
        <v>770</v>
      </c>
      <c r="E50" s="12">
        <v>84</v>
      </c>
      <c r="F50" s="12">
        <v>82</v>
      </c>
      <c r="G50" s="12">
        <v>82</v>
      </c>
      <c r="H50" s="12">
        <v>82</v>
      </c>
      <c r="I50" s="11" t="s">
        <v>17</v>
      </c>
      <c r="J50" s="12">
        <v>82</v>
      </c>
      <c r="K50" s="11" t="s">
        <v>17</v>
      </c>
    </row>
    <row r="51" spans="1:11" ht="15" x14ac:dyDescent="0.25">
      <c r="A51" s="12">
        <v>39</v>
      </c>
      <c r="B51" s="12">
        <v>23021174</v>
      </c>
      <c r="C51" s="11" t="s">
        <v>771</v>
      </c>
      <c r="D51" s="12" t="s">
        <v>772</v>
      </c>
      <c r="E51" s="12">
        <v>100</v>
      </c>
      <c r="F51" s="12">
        <v>90</v>
      </c>
      <c r="G51" s="12">
        <v>90</v>
      </c>
      <c r="H51" s="12">
        <v>90</v>
      </c>
      <c r="I51" s="11" t="s">
        <v>16</v>
      </c>
      <c r="J51" s="12">
        <v>90</v>
      </c>
      <c r="K51" s="11" t="s">
        <v>16</v>
      </c>
    </row>
    <row r="52" spans="1:11" ht="15" x14ac:dyDescent="0.25">
      <c r="A52" s="12">
        <v>40</v>
      </c>
      <c r="B52" s="12">
        <v>23021177</v>
      </c>
      <c r="C52" s="11" t="s">
        <v>773</v>
      </c>
      <c r="D52" s="12" t="s">
        <v>774</v>
      </c>
      <c r="E52" s="12">
        <v>94</v>
      </c>
      <c r="F52" s="12">
        <v>94</v>
      </c>
      <c r="G52" s="12">
        <v>94</v>
      </c>
      <c r="H52" s="12">
        <v>94</v>
      </c>
      <c r="I52" s="11" t="s">
        <v>16</v>
      </c>
      <c r="J52" s="12">
        <v>94</v>
      </c>
      <c r="K52" s="11" t="s">
        <v>16</v>
      </c>
    </row>
    <row r="53" spans="1:11" ht="15" x14ac:dyDescent="0.25">
      <c r="A53" s="12">
        <v>41</v>
      </c>
      <c r="B53" s="12">
        <v>23021180</v>
      </c>
      <c r="C53" s="11" t="s">
        <v>775</v>
      </c>
      <c r="D53" s="12" t="s">
        <v>776</v>
      </c>
      <c r="E53" s="12">
        <v>70</v>
      </c>
      <c r="F53" s="12">
        <v>67</v>
      </c>
      <c r="G53" s="12">
        <v>67</v>
      </c>
      <c r="H53" s="12">
        <v>67</v>
      </c>
      <c r="I53" s="11" t="s">
        <v>22</v>
      </c>
      <c r="J53" s="12">
        <v>67</v>
      </c>
      <c r="K53" s="11" t="s">
        <v>22</v>
      </c>
    </row>
    <row r="54" spans="1:11" ht="15" x14ac:dyDescent="0.25">
      <c r="A54" s="12">
        <v>42</v>
      </c>
      <c r="B54" s="12">
        <v>23021183</v>
      </c>
      <c r="C54" s="11" t="s">
        <v>296</v>
      </c>
      <c r="D54" s="12" t="s">
        <v>777</v>
      </c>
      <c r="E54" s="12">
        <v>79</v>
      </c>
      <c r="F54" s="12">
        <v>77</v>
      </c>
      <c r="G54" s="12">
        <v>77</v>
      </c>
      <c r="H54" s="12">
        <v>77</v>
      </c>
      <c r="I54" s="11" t="s">
        <v>22</v>
      </c>
      <c r="J54" s="12">
        <v>77</v>
      </c>
      <c r="K54" s="11" t="s">
        <v>22</v>
      </c>
    </row>
    <row r="55" spans="1:11" ht="15" x14ac:dyDescent="0.25">
      <c r="A55" s="12">
        <v>43</v>
      </c>
      <c r="B55" s="12">
        <v>23021186</v>
      </c>
      <c r="C55" s="11" t="s">
        <v>778</v>
      </c>
      <c r="D55" s="12" t="s">
        <v>779</v>
      </c>
      <c r="E55" s="12">
        <v>84</v>
      </c>
      <c r="F55" s="12">
        <v>82</v>
      </c>
      <c r="G55" s="12">
        <v>82</v>
      </c>
      <c r="H55" s="12">
        <v>82</v>
      </c>
      <c r="I55" s="11" t="s">
        <v>17</v>
      </c>
      <c r="J55" s="12">
        <v>82</v>
      </c>
      <c r="K55" s="11" t="s">
        <v>17</v>
      </c>
    </row>
    <row r="56" spans="1:11" ht="15" x14ac:dyDescent="0.25">
      <c r="A56" s="12">
        <v>44</v>
      </c>
      <c r="B56" s="12">
        <v>23021192</v>
      </c>
      <c r="C56" s="11" t="s">
        <v>780</v>
      </c>
      <c r="D56" s="12" t="s">
        <v>781</v>
      </c>
      <c r="E56" s="12">
        <v>100</v>
      </c>
      <c r="F56" s="12">
        <v>80</v>
      </c>
      <c r="G56" s="12">
        <v>80</v>
      </c>
      <c r="H56" s="12">
        <v>80</v>
      </c>
      <c r="I56" s="11" t="s">
        <v>17</v>
      </c>
      <c r="J56" s="12">
        <v>80</v>
      </c>
      <c r="K56" s="11" t="s">
        <v>17</v>
      </c>
    </row>
    <row r="57" spans="1:11" ht="15" x14ac:dyDescent="0.25">
      <c r="A57" s="12">
        <v>45</v>
      </c>
      <c r="B57" s="12">
        <v>23021195</v>
      </c>
      <c r="C57" s="11" t="s">
        <v>782</v>
      </c>
      <c r="D57" s="12" t="s">
        <v>783</v>
      </c>
      <c r="E57" s="12">
        <v>86</v>
      </c>
      <c r="F57" s="12">
        <v>79</v>
      </c>
      <c r="G57" s="12">
        <v>79</v>
      </c>
      <c r="H57" s="12">
        <v>79</v>
      </c>
      <c r="I57" s="11" t="s">
        <v>22</v>
      </c>
      <c r="J57" s="12">
        <v>79</v>
      </c>
      <c r="K57" s="11" t="s">
        <v>22</v>
      </c>
    </row>
    <row r="58" spans="1:11" ht="15" x14ac:dyDescent="0.25">
      <c r="A58" s="12">
        <v>46</v>
      </c>
      <c r="B58" s="12">
        <v>23021198</v>
      </c>
      <c r="C58" s="11" t="s">
        <v>784</v>
      </c>
      <c r="D58" s="12" t="s">
        <v>646</v>
      </c>
      <c r="E58" s="12">
        <v>82</v>
      </c>
      <c r="F58" s="12">
        <v>82</v>
      </c>
      <c r="G58" s="12">
        <v>82</v>
      </c>
      <c r="H58" s="12">
        <v>82</v>
      </c>
      <c r="I58" s="11" t="s">
        <v>17</v>
      </c>
      <c r="J58" s="12">
        <v>82</v>
      </c>
      <c r="K58" s="11" t="s">
        <v>17</v>
      </c>
    </row>
    <row r="59" spans="1:11" ht="15" x14ac:dyDescent="0.25">
      <c r="A59" s="12">
        <v>47</v>
      </c>
      <c r="B59" s="12">
        <v>23021201</v>
      </c>
      <c r="C59" s="11" t="s">
        <v>785</v>
      </c>
      <c r="D59" s="12" t="s">
        <v>711</v>
      </c>
      <c r="E59" s="12">
        <v>70</v>
      </c>
      <c r="F59" s="12">
        <v>67</v>
      </c>
      <c r="G59" s="12">
        <v>67</v>
      </c>
      <c r="H59" s="12">
        <v>67</v>
      </c>
      <c r="I59" s="11" t="s">
        <v>22</v>
      </c>
      <c r="J59" s="12">
        <v>67</v>
      </c>
      <c r="K59" s="11" t="s">
        <v>22</v>
      </c>
    </row>
    <row r="61" spans="1:11" ht="16.5" x14ac:dyDescent="0.2">
      <c r="A61" s="28" t="s">
        <v>790</v>
      </c>
      <c r="B61" s="28"/>
      <c r="C61" s="28"/>
      <c r="D61" s="28"/>
    </row>
  </sheetData>
  <mergeCells count="16">
    <mergeCell ref="A6:K6"/>
    <mergeCell ref="A1:D1"/>
    <mergeCell ref="G1:K1"/>
    <mergeCell ref="A2:D2"/>
    <mergeCell ref="G2:K2"/>
    <mergeCell ref="A5:K5"/>
    <mergeCell ref="A61:D6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A42C-1F35-425B-82CC-2285412F5BAC}">
  <dimension ref="A1:O16"/>
  <sheetViews>
    <sheetView workbookViewId="0">
      <selection activeCell="P11" sqref="P11"/>
    </sheetView>
  </sheetViews>
  <sheetFormatPr defaultColWidth="20.25" defaultRowHeight="14.25" x14ac:dyDescent="0.2"/>
  <cols>
    <col min="1" max="1" width="4.75" bestFit="1" customWidth="1"/>
    <col min="2" max="2" width="23" customWidth="1"/>
    <col min="3" max="3" width="4.875" style="20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5.375" bestFit="1" customWidth="1"/>
  </cols>
  <sheetData>
    <row r="1" spans="1:15" s="3" customFormat="1" ht="15" x14ac:dyDescent="0.25">
      <c r="A1" s="43" t="s">
        <v>0</v>
      </c>
      <c r="B1" s="43"/>
      <c r="C1" s="43"/>
      <c r="D1" s="43"/>
      <c r="E1" s="43"/>
      <c r="F1" s="43"/>
      <c r="I1" s="44" t="s">
        <v>2</v>
      </c>
      <c r="J1" s="44"/>
      <c r="K1" s="44"/>
      <c r="L1" s="44"/>
      <c r="M1" s="44"/>
      <c r="N1" s="44"/>
      <c r="O1" s="44"/>
    </row>
    <row r="2" spans="1:15" s="3" customFormat="1" ht="15" x14ac:dyDescent="0.25">
      <c r="A2" s="44" t="s">
        <v>1</v>
      </c>
      <c r="B2" s="44"/>
      <c r="C2" s="44"/>
      <c r="D2" s="44"/>
      <c r="E2" s="44"/>
      <c r="F2" s="44"/>
      <c r="I2" s="44" t="s">
        <v>3</v>
      </c>
      <c r="J2" s="44"/>
      <c r="K2" s="44"/>
      <c r="L2" s="44"/>
      <c r="M2" s="44"/>
      <c r="N2" s="44"/>
      <c r="O2" s="44"/>
    </row>
    <row r="3" spans="1:15" s="3" customFormat="1" ht="15" x14ac:dyDescent="0.25">
      <c r="C3" s="19"/>
    </row>
    <row r="4" spans="1:15" s="3" customFormat="1" ht="66.75" customHeight="1" x14ac:dyDescent="0.3">
      <c r="B4" s="45" t="s">
        <v>791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7" spans="1:15" s="3" customFormat="1" ht="15.75" x14ac:dyDescent="0.25">
      <c r="A7" s="46" t="s">
        <v>5</v>
      </c>
      <c r="B7" s="49" t="s">
        <v>324</v>
      </c>
      <c r="C7" s="52" t="s">
        <v>325</v>
      </c>
      <c r="D7" s="41" t="s">
        <v>326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42"/>
    </row>
    <row r="8" spans="1:15" s="3" customFormat="1" ht="15.75" x14ac:dyDescent="0.25">
      <c r="A8" s="47"/>
      <c r="B8" s="50"/>
      <c r="C8" s="53"/>
      <c r="D8" s="41" t="s">
        <v>16</v>
      </c>
      <c r="E8" s="42"/>
      <c r="F8" s="41" t="s">
        <v>17</v>
      </c>
      <c r="G8" s="42"/>
      <c r="H8" s="41" t="s">
        <v>22</v>
      </c>
      <c r="I8" s="42"/>
      <c r="J8" s="41" t="s">
        <v>36</v>
      </c>
      <c r="K8" s="42"/>
      <c r="L8" s="41" t="s">
        <v>327</v>
      </c>
      <c r="M8" s="42"/>
      <c r="N8" s="41" t="s">
        <v>21</v>
      </c>
      <c r="O8" s="42"/>
    </row>
    <row r="9" spans="1:15" s="3" customFormat="1" ht="15.75" x14ac:dyDescent="0.25">
      <c r="A9" s="48"/>
      <c r="B9" s="51"/>
      <c r="C9" s="54"/>
      <c r="D9" s="6" t="s">
        <v>328</v>
      </c>
      <c r="E9" s="6" t="s">
        <v>329</v>
      </c>
      <c r="F9" s="6" t="s">
        <v>328</v>
      </c>
      <c r="G9" s="6" t="s">
        <v>329</v>
      </c>
      <c r="H9" s="6" t="s">
        <v>328</v>
      </c>
      <c r="I9" s="6" t="s">
        <v>329</v>
      </c>
      <c r="J9" s="6" t="s">
        <v>328</v>
      </c>
      <c r="K9" s="6" t="s">
        <v>329</v>
      </c>
      <c r="L9" s="6" t="s">
        <v>328</v>
      </c>
      <c r="M9" s="6" t="s">
        <v>329</v>
      </c>
      <c r="N9" s="6" t="s">
        <v>328</v>
      </c>
      <c r="O9" s="6" t="s">
        <v>329</v>
      </c>
    </row>
    <row r="10" spans="1:15" s="3" customFormat="1" ht="15.75" x14ac:dyDescent="0.25">
      <c r="A10" s="5">
        <v>1</v>
      </c>
      <c r="B10" s="23" t="s">
        <v>332</v>
      </c>
      <c r="C10" s="24">
        <f>K65CCE1!$A$65</f>
        <v>53</v>
      </c>
      <c r="D10" s="25">
        <f>COUNTIF(K65CCE1!K$13:K$65,"Xuất sắc")</f>
        <v>15</v>
      </c>
      <c r="E10" s="26">
        <f t="shared" ref="E10:E15" si="0">D10/C10</f>
        <v>0.28301886792452829</v>
      </c>
      <c r="F10" s="25">
        <f>COUNTIF(K65CCE1!K$13:K$65,"Tốt")</f>
        <v>17</v>
      </c>
      <c r="G10" s="26">
        <f t="shared" ref="G10:G15" si="1">F10/C10</f>
        <v>0.32075471698113206</v>
      </c>
      <c r="H10" s="25">
        <f>COUNTIF(K65CCE1!K$13:K$65,"Khá")</f>
        <v>15</v>
      </c>
      <c r="I10" s="26">
        <f t="shared" ref="I10:I15" si="2">H10/C10</f>
        <v>0.28301886792452829</v>
      </c>
      <c r="J10" s="25">
        <f>COUNTIF(K65CCE1!K$13:K$65,"Trung bình")</f>
        <v>1</v>
      </c>
      <c r="K10" s="27">
        <f t="shared" ref="K10:K15" si="3">J10/C10</f>
        <v>1.8867924528301886E-2</v>
      </c>
      <c r="L10" s="25">
        <f>COUNTIF(K65CCE1!K$13:K$65,"Yếu")</f>
        <v>0</v>
      </c>
      <c r="M10" s="27">
        <f t="shared" ref="M10:M15" si="4">L10/C10</f>
        <v>0</v>
      </c>
      <c r="N10" s="25">
        <f>COUNTIF(K65CCE1!K$13:K$65,"Kém")</f>
        <v>5</v>
      </c>
      <c r="O10" s="27">
        <f t="shared" ref="O10:O15" si="5">N10/C10</f>
        <v>9.4339622641509441E-2</v>
      </c>
    </row>
    <row r="11" spans="1:15" s="3" customFormat="1" ht="15.75" x14ac:dyDescent="0.25">
      <c r="A11" s="5">
        <v>2</v>
      </c>
      <c r="B11" s="23" t="s">
        <v>388</v>
      </c>
      <c r="C11" s="24">
        <f>K65CCE2!$A$65</f>
        <v>53</v>
      </c>
      <c r="D11" s="25">
        <f>COUNTIF(K65CCE2!K$13:K$65,"Xuất sắc")</f>
        <v>22</v>
      </c>
      <c r="E11" s="26">
        <f t="shared" si="0"/>
        <v>0.41509433962264153</v>
      </c>
      <c r="F11" s="25">
        <f>COUNTIF(K65CCE2!K$13:K$65,"Tốt")</f>
        <v>23</v>
      </c>
      <c r="G11" s="26">
        <f t="shared" si="1"/>
        <v>0.43396226415094341</v>
      </c>
      <c r="H11" s="25">
        <f>COUNTIF(K65CCE2!K$13:K$65,"Khá")</f>
        <v>6</v>
      </c>
      <c r="I11" s="26">
        <f t="shared" si="2"/>
        <v>0.11320754716981132</v>
      </c>
      <c r="J11" s="25">
        <f>COUNTIF(K65CCE2!K$13:K$65,"Trung bình")</f>
        <v>2</v>
      </c>
      <c r="K11" s="27">
        <f t="shared" si="3"/>
        <v>3.7735849056603772E-2</v>
      </c>
      <c r="L11" s="25">
        <f>COUNTIF(K65CCE2!K$13:K$65,"Yếu")</f>
        <v>0</v>
      </c>
      <c r="M11" s="27">
        <f t="shared" si="4"/>
        <v>0</v>
      </c>
      <c r="N11" s="25">
        <f>COUNTIF(K65CCE2!K$13:K$65,"Kém")</f>
        <v>0</v>
      </c>
      <c r="O11" s="27">
        <f t="shared" si="5"/>
        <v>0</v>
      </c>
    </row>
    <row r="12" spans="1:15" s="3" customFormat="1" ht="15.75" x14ac:dyDescent="0.25">
      <c r="A12" s="5">
        <v>3</v>
      </c>
      <c r="B12" s="23" t="s">
        <v>438</v>
      </c>
      <c r="C12" s="24">
        <f>K66CCE1!$A$61</f>
        <v>49</v>
      </c>
      <c r="D12" s="25">
        <f>COUNTIF(K66CCE1!K$13:K$61,"Xuất sắc")</f>
        <v>8</v>
      </c>
      <c r="E12" s="26">
        <f t="shared" si="0"/>
        <v>0.16326530612244897</v>
      </c>
      <c r="F12" s="25">
        <f>COUNTIF(K66CCE1!K$13:K$61,"Tốt")</f>
        <v>9</v>
      </c>
      <c r="G12" s="26">
        <f t="shared" si="1"/>
        <v>0.18367346938775511</v>
      </c>
      <c r="H12" s="25">
        <f>COUNTIF(K66CCE1!K$13:K$61,"Khá")</f>
        <v>30</v>
      </c>
      <c r="I12" s="26">
        <f t="shared" si="2"/>
        <v>0.61224489795918369</v>
      </c>
      <c r="J12" s="25">
        <f>COUNTIF(K66CCE1!K$13:K$61,"Trung bình")</f>
        <v>0</v>
      </c>
      <c r="K12" s="27">
        <f t="shared" si="3"/>
        <v>0</v>
      </c>
      <c r="L12" s="25">
        <f>COUNTIF(K66CCE1!K$13:K$61,"yếu")</f>
        <v>0</v>
      </c>
      <c r="M12" s="27">
        <f t="shared" si="4"/>
        <v>0</v>
      </c>
      <c r="N12" s="25">
        <f>COUNTIF(K66CCE1!K$13:K$61,"Kém")</f>
        <v>2</v>
      </c>
      <c r="O12" s="27">
        <f t="shared" si="5"/>
        <v>4.0816326530612242E-2</v>
      </c>
    </row>
    <row r="13" spans="1:15" s="3" customFormat="1" ht="15.75" x14ac:dyDescent="0.25">
      <c r="A13" s="5">
        <v>4</v>
      </c>
      <c r="B13" s="23" t="s">
        <v>490</v>
      </c>
      <c r="C13" s="24">
        <f>K66CCE2!$A$64</f>
        <v>52</v>
      </c>
      <c r="D13" s="25">
        <f>COUNTIF(K66CCE2!K$13:K$64,"Xuất sắc")</f>
        <v>6</v>
      </c>
      <c r="E13" s="26">
        <f t="shared" si="0"/>
        <v>0.11538461538461539</v>
      </c>
      <c r="F13" s="25">
        <f>COUNTIF(K66CCE2!K$13:K$64,"Tốt")</f>
        <v>20</v>
      </c>
      <c r="G13" s="26">
        <f t="shared" si="1"/>
        <v>0.38461538461538464</v>
      </c>
      <c r="H13" s="25">
        <f>COUNTIF(K66CCE2!K$13:K$64,"Khá")</f>
        <v>20</v>
      </c>
      <c r="I13" s="26">
        <f t="shared" si="2"/>
        <v>0.38461538461538464</v>
      </c>
      <c r="J13" s="25">
        <f>COUNTIF(K66CCE2!K$13:K$64,"Trung bình")</f>
        <v>2</v>
      </c>
      <c r="K13" s="27">
        <f t="shared" si="3"/>
        <v>3.8461538461538464E-2</v>
      </c>
      <c r="L13" s="25">
        <f>COUNTIF(K66CCE2!K$13:K$64,"yếu")</f>
        <v>0</v>
      </c>
      <c r="M13" s="27">
        <f t="shared" si="4"/>
        <v>0</v>
      </c>
      <c r="N13" s="25">
        <f>COUNTIF(K66CCE2!K$13:K$64,"kém")</f>
        <v>4</v>
      </c>
      <c r="O13" s="27">
        <f t="shared" si="5"/>
        <v>7.6923076923076927E-2</v>
      </c>
    </row>
    <row r="14" spans="1:15" s="3" customFormat="1" ht="15.75" x14ac:dyDescent="0.25">
      <c r="A14" s="5">
        <v>5</v>
      </c>
      <c r="B14" s="23" t="s">
        <v>792</v>
      </c>
      <c r="C14" s="24">
        <f>K67CCE1!$A$60</f>
        <v>48</v>
      </c>
      <c r="D14" s="25">
        <f>COUNTIF(K67CCE1!K$13:K$60,"Xuất sắc")</f>
        <v>8</v>
      </c>
      <c r="E14" s="26">
        <f t="shared" si="0"/>
        <v>0.16666666666666666</v>
      </c>
      <c r="F14" s="25">
        <f>COUNTIF(K67CCE1!K$13:K$60,"Tốt")</f>
        <v>15</v>
      </c>
      <c r="G14" s="26">
        <f t="shared" si="1"/>
        <v>0.3125</v>
      </c>
      <c r="H14" s="25">
        <f>COUNTIF(K67CCE1!K$13:K$60,"Khá")</f>
        <v>22</v>
      </c>
      <c r="I14" s="26">
        <f t="shared" si="2"/>
        <v>0.45833333333333331</v>
      </c>
      <c r="J14" s="25">
        <f>COUNTIF(K67CCE1!K$13:K$60,"Trung bình")</f>
        <v>1</v>
      </c>
      <c r="K14" s="27">
        <f t="shared" si="3"/>
        <v>2.0833333333333332E-2</v>
      </c>
      <c r="L14" s="25">
        <f>COUNTIF(K67CCE1!K$13:K$60,"yếu")</f>
        <v>0</v>
      </c>
      <c r="M14" s="27">
        <f t="shared" si="4"/>
        <v>0</v>
      </c>
      <c r="N14" s="25">
        <f>COUNTIF(K67CCE1!K$13:K$60,"kém")</f>
        <v>2</v>
      </c>
      <c r="O14" s="27">
        <f t="shared" si="5"/>
        <v>4.1666666666666664E-2</v>
      </c>
    </row>
    <row r="15" spans="1:15" s="3" customFormat="1" ht="15.75" x14ac:dyDescent="0.25">
      <c r="A15" s="5">
        <v>6</v>
      </c>
      <c r="B15" s="23" t="s">
        <v>578</v>
      </c>
      <c r="C15" s="24">
        <f>K67CCE2!$A$63</f>
        <v>51</v>
      </c>
      <c r="D15" s="25">
        <f>COUNTIF(K67CCE2!K$13:K$63,"Xuất sắc")</f>
        <v>2</v>
      </c>
      <c r="E15" s="26">
        <f t="shared" si="0"/>
        <v>3.9215686274509803E-2</v>
      </c>
      <c r="F15" s="25">
        <f>COUNTIF(K67CCE2!K$13:K$63,"Tốt")</f>
        <v>17</v>
      </c>
      <c r="G15" s="26">
        <f t="shared" si="1"/>
        <v>0.33333333333333331</v>
      </c>
      <c r="H15" s="25">
        <f>COUNTIF(K67CCE2!K$13:K$63,"Khá")</f>
        <v>27</v>
      </c>
      <c r="I15" s="26">
        <f t="shared" si="2"/>
        <v>0.52941176470588236</v>
      </c>
      <c r="J15" s="25">
        <f>COUNTIF(K67CCE2!K$13:K$63,"Trung bình")</f>
        <v>3</v>
      </c>
      <c r="K15" s="27">
        <f t="shared" si="3"/>
        <v>5.8823529411764705E-2</v>
      </c>
      <c r="L15" s="25">
        <f>COUNTIF(K67CCE2!K$13:K$63,"Yếu")</f>
        <v>0</v>
      </c>
      <c r="M15" s="27">
        <f t="shared" si="4"/>
        <v>0</v>
      </c>
      <c r="N15" s="25">
        <f>COUNTIF(K67CCE2!K$13:K$63,"kém")</f>
        <v>2</v>
      </c>
      <c r="O15" s="27">
        <f t="shared" si="5"/>
        <v>3.9215686274509803E-2</v>
      </c>
    </row>
    <row r="16" spans="1:15" s="4" customFormat="1" ht="15.75" x14ac:dyDescent="0.2">
      <c r="A16" s="41" t="s">
        <v>323</v>
      </c>
      <c r="B16" s="42"/>
      <c r="C16" s="21">
        <f t="shared" ref="C16" si="6">SUM(D16,F16,H16,J16,L16,N16)</f>
        <v>306</v>
      </c>
      <c r="D16" s="6">
        <f>SUM(D10:D15)</f>
        <v>61</v>
      </c>
      <c r="E16" s="7">
        <f t="shared" ref="E16" si="7">D16/C16</f>
        <v>0.19934640522875818</v>
      </c>
      <c r="F16" s="6">
        <f>SUM(F10:F15)</f>
        <v>101</v>
      </c>
      <c r="G16" s="7">
        <f t="shared" ref="G16" si="8">F16/C16</f>
        <v>0.33006535947712418</v>
      </c>
      <c r="H16" s="6">
        <f>SUM(H10:H15)</f>
        <v>120</v>
      </c>
      <c r="I16" s="7">
        <f t="shared" ref="I16" si="9">H16/C16</f>
        <v>0.39215686274509803</v>
      </c>
      <c r="J16" s="6">
        <f>SUM(J10:J15)</f>
        <v>9</v>
      </c>
      <c r="K16" s="7">
        <f t="shared" ref="K16" si="10">J16/C16</f>
        <v>2.9411764705882353E-2</v>
      </c>
      <c r="L16" s="6">
        <f>SUM(L10:L15)</f>
        <v>0</v>
      </c>
      <c r="M16" s="7">
        <f t="shared" ref="M16" si="11">L16/C16</f>
        <v>0</v>
      </c>
      <c r="N16" s="6">
        <f>SUM(N10:N15)</f>
        <v>15</v>
      </c>
      <c r="O16" s="7">
        <f t="shared" ref="O16" si="12">N16/C16</f>
        <v>4.9019607843137254E-2</v>
      </c>
    </row>
  </sheetData>
  <mergeCells count="16">
    <mergeCell ref="A16:B16"/>
    <mergeCell ref="D8:E8"/>
    <mergeCell ref="F8:G8"/>
    <mergeCell ref="H8:I8"/>
    <mergeCell ref="J8:K8"/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K65CCE1</vt:lpstr>
      <vt:lpstr>K65CCE2</vt:lpstr>
      <vt:lpstr>K66CCE1</vt:lpstr>
      <vt:lpstr>K66CCE2</vt:lpstr>
      <vt:lpstr>K67CCE1</vt:lpstr>
      <vt:lpstr>K67CCE2</vt:lpstr>
      <vt:lpstr>K68CCE1</vt:lpstr>
      <vt:lpstr>K68CCE2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2024-10-29T02:31:12Z</dcterms:modified>
</cp:coreProperties>
</file>