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dmin1\AppData\Local\Temp\Rar$DIa14592.33177\"/>
    </mc:Choice>
  </mc:AlternateContent>
  <xr:revisionPtr revIDLastSave="0" documentId="13_ncr:1_{3EA9F106-B646-464F-BFB6-F744B51E6BA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k65MEM" sheetId="3" r:id="rId1"/>
    <sheet name="K66MEM" sheetId="4" r:id="rId2"/>
    <sheet name="K67MEM" sheetId="5" r:id="rId3"/>
    <sheet name="k68MEM" sheetId="6" r:id="rId4"/>
    <sheet name="k65MAT" sheetId="7" r:id="rId5"/>
    <sheet name="k66MAT" sheetId="8" r:id="rId6"/>
    <sheet name="K67MAT" sheetId="9" r:id="rId7"/>
    <sheet name="K68MAT" sheetId="10" r:id="rId8"/>
    <sheet name="k66MMT1" sheetId="11" r:id="rId9"/>
    <sheet name="k66MMT2" sheetId="12" r:id="rId10"/>
    <sheet name="K67MMT" sheetId="13" r:id="rId11"/>
    <sheet name="K68MMT1" sheetId="14" r:id="rId12"/>
    <sheet name="K68MMT2" sheetId="15" r:id="rId13"/>
    <sheet name="Thống kê" sheetId="16" r:id="rId14"/>
  </sheets>
  <definedNames>
    <definedName name="_xlnm._FilterDatabase" localSheetId="1" hidden="1">K66MEM!$A$12:$K$12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16" l="1"/>
  <c r="C21" i="16"/>
  <c r="C20" i="16"/>
  <c r="C19" i="16"/>
  <c r="C18" i="16"/>
  <c r="C17" i="16"/>
  <c r="C16" i="16"/>
  <c r="C15" i="16"/>
  <c r="C14" i="16"/>
  <c r="C13" i="16"/>
  <c r="C12" i="16"/>
  <c r="C11" i="16"/>
  <c r="C10" i="16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72" i="8"/>
  <c r="K13" i="8"/>
  <c r="I13" i="8"/>
  <c r="I14" i="15"/>
  <c r="I15" i="15"/>
  <c r="I16" i="15"/>
  <c r="I17" i="15"/>
  <c r="I18" i="15"/>
  <c r="I19" i="15"/>
  <c r="I20" i="15"/>
  <c r="I21" i="15"/>
  <c r="I22" i="15"/>
  <c r="I23" i="15"/>
  <c r="I24" i="15"/>
  <c r="I25" i="15"/>
  <c r="I26" i="15"/>
  <c r="I27" i="15"/>
  <c r="I28" i="15"/>
  <c r="I29" i="15"/>
  <c r="I30" i="15"/>
  <c r="I31" i="15"/>
  <c r="I32" i="15"/>
  <c r="I33" i="15"/>
  <c r="I34" i="15"/>
  <c r="I35" i="15"/>
  <c r="I36" i="15"/>
  <c r="I37" i="15"/>
  <c r="I38" i="15"/>
  <c r="I39" i="15"/>
  <c r="I40" i="15"/>
  <c r="I41" i="15"/>
  <c r="I42" i="15"/>
  <c r="I43" i="15"/>
  <c r="I44" i="15"/>
  <c r="I45" i="15"/>
  <c r="I46" i="15"/>
  <c r="I47" i="15"/>
  <c r="I48" i="15"/>
  <c r="I49" i="15"/>
  <c r="I50" i="15"/>
  <c r="I51" i="15"/>
  <c r="I52" i="15"/>
  <c r="I53" i="15"/>
  <c r="I54" i="15"/>
  <c r="I55" i="15"/>
  <c r="I56" i="15"/>
  <c r="I57" i="15"/>
  <c r="I58" i="15"/>
  <c r="I59" i="15"/>
  <c r="I60" i="15"/>
  <c r="I61" i="15"/>
  <c r="I62" i="15"/>
  <c r="I63" i="15"/>
  <c r="I64" i="15"/>
  <c r="I65" i="15"/>
  <c r="I66" i="15"/>
  <c r="I67" i="15"/>
  <c r="I68" i="15"/>
  <c r="I69" i="15"/>
  <c r="I70" i="15"/>
  <c r="I71" i="15"/>
  <c r="I72" i="15"/>
  <c r="I73" i="15"/>
  <c r="I74" i="15"/>
  <c r="I75" i="15"/>
  <c r="I76" i="15"/>
  <c r="I77" i="15"/>
  <c r="I78" i="15"/>
  <c r="I79" i="15"/>
  <c r="I80" i="15"/>
  <c r="I81" i="15"/>
  <c r="I82" i="15"/>
  <c r="I83" i="15"/>
  <c r="I84" i="15"/>
  <c r="I85" i="15"/>
  <c r="I86" i="15"/>
  <c r="I87" i="15"/>
  <c r="I88" i="15"/>
  <c r="I89" i="15"/>
  <c r="I90" i="15"/>
  <c r="I91" i="15"/>
  <c r="I92" i="15"/>
  <c r="I93" i="15"/>
  <c r="I94" i="15"/>
  <c r="K14" i="15"/>
  <c r="K15" i="15"/>
  <c r="K16" i="15"/>
  <c r="K17" i="15"/>
  <c r="K18" i="15"/>
  <c r="K19" i="15"/>
  <c r="K20" i="15"/>
  <c r="K21" i="15"/>
  <c r="K22" i="15"/>
  <c r="K23" i="15"/>
  <c r="K24" i="15"/>
  <c r="K25" i="15"/>
  <c r="K26" i="15"/>
  <c r="K27" i="15"/>
  <c r="K28" i="15"/>
  <c r="K29" i="15"/>
  <c r="K30" i="15"/>
  <c r="K31" i="15"/>
  <c r="K32" i="15"/>
  <c r="K33" i="15"/>
  <c r="K34" i="15"/>
  <c r="K35" i="15"/>
  <c r="K36" i="15"/>
  <c r="K37" i="15"/>
  <c r="K38" i="15"/>
  <c r="K39" i="15"/>
  <c r="K40" i="15"/>
  <c r="K41" i="15"/>
  <c r="K42" i="15"/>
  <c r="K43" i="15"/>
  <c r="K44" i="15"/>
  <c r="K45" i="15"/>
  <c r="K46" i="15"/>
  <c r="K47" i="15"/>
  <c r="K48" i="15"/>
  <c r="K49" i="15"/>
  <c r="K50" i="15"/>
  <c r="K51" i="15"/>
  <c r="K52" i="15"/>
  <c r="K53" i="15"/>
  <c r="K54" i="15"/>
  <c r="K55" i="15"/>
  <c r="K56" i="15"/>
  <c r="K57" i="15"/>
  <c r="K58" i="15"/>
  <c r="K59" i="15"/>
  <c r="K60" i="15"/>
  <c r="K61" i="15"/>
  <c r="K62" i="15"/>
  <c r="K63" i="15"/>
  <c r="K64" i="15"/>
  <c r="K65" i="15"/>
  <c r="K66" i="15"/>
  <c r="K67" i="15"/>
  <c r="K68" i="15"/>
  <c r="K69" i="15"/>
  <c r="K70" i="15"/>
  <c r="K71" i="15"/>
  <c r="K72" i="15"/>
  <c r="K73" i="15"/>
  <c r="K74" i="15"/>
  <c r="K75" i="15"/>
  <c r="K76" i="15"/>
  <c r="K77" i="15"/>
  <c r="K78" i="15"/>
  <c r="K79" i="15"/>
  <c r="K80" i="15"/>
  <c r="K81" i="15"/>
  <c r="K82" i="15"/>
  <c r="K83" i="15"/>
  <c r="K84" i="15"/>
  <c r="K85" i="15"/>
  <c r="K86" i="15"/>
  <c r="K87" i="15"/>
  <c r="K88" i="15"/>
  <c r="K89" i="15"/>
  <c r="K90" i="15"/>
  <c r="K91" i="15"/>
  <c r="K92" i="15"/>
  <c r="K93" i="15"/>
  <c r="K94" i="15"/>
  <c r="K13" i="15"/>
  <c r="I13" i="15"/>
  <c r="I14" i="14"/>
  <c r="I15" i="14"/>
  <c r="I16" i="14"/>
  <c r="I17" i="14"/>
  <c r="I18" i="14"/>
  <c r="I19" i="14"/>
  <c r="I20" i="14"/>
  <c r="I21" i="14"/>
  <c r="I22" i="14"/>
  <c r="I23" i="14"/>
  <c r="I24" i="14"/>
  <c r="I25" i="14"/>
  <c r="I26" i="14"/>
  <c r="I27" i="14"/>
  <c r="I28" i="14"/>
  <c r="I29" i="14"/>
  <c r="I30" i="14"/>
  <c r="I31" i="14"/>
  <c r="I32" i="14"/>
  <c r="I33" i="14"/>
  <c r="I34" i="14"/>
  <c r="I35" i="14"/>
  <c r="I36" i="14"/>
  <c r="I37" i="14"/>
  <c r="I38" i="14"/>
  <c r="I39" i="14"/>
  <c r="I40" i="14"/>
  <c r="I41" i="14"/>
  <c r="I42" i="14"/>
  <c r="I43" i="14"/>
  <c r="I44" i="14"/>
  <c r="I45" i="14"/>
  <c r="I46" i="14"/>
  <c r="I47" i="14"/>
  <c r="I48" i="14"/>
  <c r="I49" i="14"/>
  <c r="I50" i="14"/>
  <c r="I51" i="14"/>
  <c r="I52" i="14"/>
  <c r="I53" i="14"/>
  <c r="I54" i="14"/>
  <c r="I55" i="14"/>
  <c r="I56" i="14"/>
  <c r="I57" i="14"/>
  <c r="I58" i="14"/>
  <c r="I59" i="14"/>
  <c r="I60" i="14"/>
  <c r="I61" i="14"/>
  <c r="I62" i="14"/>
  <c r="I63" i="14"/>
  <c r="I64" i="14"/>
  <c r="I65" i="14"/>
  <c r="I66" i="14"/>
  <c r="I67" i="14"/>
  <c r="I68" i="14"/>
  <c r="I69" i="14"/>
  <c r="I70" i="14"/>
  <c r="I71" i="14"/>
  <c r="I72" i="14"/>
  <c r="I73" i="14"/>
  <c r="I74" i="14"/>
  <c r="I75" i="14"/>
  <c r="I76" i="14"/>
  <c r="I77" i="14"/>
  <c r="I78" i="14"/>
  <c r="I79" i="14"/>
  <c r="I80" i="14"/>
  <c r="I81" i="14"/>
  <c r="I82" i="14"/>
  <c r="I83" i="14"/>
  <c r="I84" i="14"/>
  <c r="I85" i="14"/>
  <c r="I86" i="14"/>
  <c r="I87" i="14"/>
  <c r="I88" i="14"/>
  <c r="I89" i="14"/>
  <c r="I90" i="14"/>
  <c r="I91" i="14"/>
  <c r="I92" i="14"/>
  <c r="I93" i="14"/>
  <c r="I94" i="14"/>
  <c r="K14" i="14"/>
  <c r="K15" i="14"/>
  <c r="K16" i="14"/>
  <c r="K17" i="14"/>
  <c r="K18" i="14"/>
  <c r="K19" i="14"/>
  <c r="K20" i="14"/>
  <c r="K21" i="14"/>
  <c r="K22" i="14"/>
  <c r="K23" i="14"/>
  <c r="K24" i="14"/>
  <c r="K25" i="14"/>
  <c r="K26" i="14"/>
  <c r="K27" i="14"/>
  <c r="K28" i="14"/>
  <c r="K29" i="14"/>
  <c r="K30" i="14"/>
  <c r="K31" i="14"/>
  <c r="K32" i="14"/>
  <c r="K33" i="14"/>
  <c r="K34" i="14"/>
  <c r="K35" i="14"/>
  <c r="K36" i="14"/>
  <c r="K37" i="14"/>
  <c r="K38" i="14"/>
  <c r="K39" i="14"/>
  <c r="K40" i="14"/>
  <c r="K41" i="14"/>
  <c r="K42" i="14"/>
  <c r="K43" i="14"/>
  <c r="K44" i="14"/>
  <c r="K45" i="14"/>
  <c r="K46" i="14"/>
  <c r="K47" i="14"/>
  <c r="K48" i="14"/>
  <c r="K49" i="14"/>
  <c r="K50" i="14"/>
  <c r="K51" i="14"/>
  <c r="K52" i="14"/>
  <c r="K53" i="14"/>
  <c r="K54" i="14"/>
  <c r="K55" i="14"/>
  <c r="K56" i="14"/>
  <c r="K57" i="14"/>
  <c r="K58" i="14"/>
  <c r="K59" i="14"/>
  <c r="K60" i="14"/>
  <c r="K61" i="14"/>
  <c r="K62" i="14"/>
  <c r="K63" i="14"/>
  <c r="K64" i="14"/>
  <c r="K65" i="14"/>
  <c r="K66" i="14"/>
  <c r="K67" i="14"/>
  <c r="K68" i="14"/>
  <c r="K69" i="14"/>
  <c r="K70" i="14"/>
  <c r="K71" i="14"/>
  <c r="K72" i="14"/>
  <c r="K73" i="14"/>
  <c r="K74" i="14"/>
  <c r="K75" i="14"/>
  <c r="K76" i="14"/>
  <c r="K77" i="14"/>
  <c r="K78" i="14"/>
  <c r="K79" i="14"/>
  <c r="K80" i="14"/>
  <c r="K81" i="14"/>
  <c r="K82" i="14"/>
  <c r="K83" i="14"/>
  <c r="K84" i="14"/>
  <c r="K85" i="14"/>
  <c r="K86" i="14"/>
  <c r="K87" i="14"/>
  <c r="K88" i="14"/>
  <c r="K89" i="14"/>
  <c r="K90" i="14"/>
  <c r="K91" i="14"/>
  <c r="K92" i="14"/>
  <c r="K93" i="14"/>
  <c r="K94" i="14"/>
  <c r="K13" i="14"/>
  <c r="I13" i="14"/>
  <c r="K14" i="13"/>
  <c r="K15" i="13"/>
  <c r="K16" i="13"/>
  <c r="K17" i="13"/>
  <c r="K18" i="13"/>
  <c r="K19" i="13"/>
  <c r="K20" i="13"/>
  <c r="K21" i="13"/>
  <c r="K22" i="13"/>
  <c r="K23" i="13"/>
  <c r="K24" i="13"/>
  <c r="K25" i="13"/>
  <c r="K26" i="13"/>
  <c r="K27" i="13"/>
  <c r="K28" i="13"/>
  <c r="K29" i="13"/>
  <c r="K30" i="13"/>
  <c r="K31" i="13"/>
  <c r="K32" i="13"/>
  <c r="K33" i="13"/>
  <c r="K34" i="13"/>
  <c r="K35" i="13"/>
  <c r="K36" i="13"/>
  <c r="K37" i="13"/>
  <c r="K38" i="13"/>
  <c r="K39" i="13"/>
  <c r="K40" i="13"/>
  <c r="K41" i="13"/>
  <c r="K42" i="13"/>
  <c r="K43" i="13"/>
  <c r="K44" i="13"/>
  <c r="K45" i="13"/>
  <c r="K46" i="13"/>
  <c r="K47" i="13"/>
  <c r="K48" i="13"/>
  <c r="K49" i="13"/>
  <c r="K50" i="13"/>
  <c r="K51" i="13"/>
  <c r="K52" i="13"/>
  <c r="K53" i="13"/>
  <c r="K54" i="13"/>
  <c r="K55" i="13"/>
  <c r="K56" i="13"/>
  <c r="K57" i="13"/>
  <c r="K58" i="13"/>
  <c r="K59" i="13"/>
  <c r="K60" i="13"/>
  <c r="K61" i="13"/>
  <c r="K62" i="13"/>
  <c r="K63" i="13"/>
  <c r="K64" i="13"/>
  <c r="K65" i="13"/>
  <c r="K66" i="13"/>
  <c r="K67" i="13"/>
  <c r="K68" i="13"/>
  <c r="K69" i="13"/>
  <c r="K70" i="13"/>
  <c r="K71" i="13"/>
  <c r="K72" i="13"/>
  <c r="K73" i="13"/>
  <c r="K74" i="13"/>
  <c r="K75" i="13"/>
  <c r="K76" i="13"/>
  <c r="K77" i="13"/>
  <c r="K78" i="13"/>
  <c r="K79" i="13"/>
  <c r="K80" i="13"/>
  <c r="K81" i="13"/>
  <c r="K82" i="13"/>
  <c r="K83" i="13"/>
  <c r="K84" i="13"/>
  <c r="K85" i="13"/>
  <c r="K86" i="13"/>
  <c r="K87" i="13"/>
  <c r="K88" i="13"/>
  <c r="K89" i="13"/>
  <c r="K90" i="13"/>
  <c r="K91" i="13"/>
  <c r="K92" i="13"/>
  <c r="K93" i="13"/>
  <c r="K94" i="13"/>
  <c r="K95" i="13"/>
  <c r="K96" i="13"/>
  <c r="K97" i="13"/>
  <c r="K98" i="13"/>
  <c r="K99" i="13"/>
  <c r="K100" i="13"/>
  <c r="K101" i="13"/>
  <c r="K102" i="13"/>
  <c r="K103" i="13"/>
  <c r="K104" i="13"/>
  <c r="K105" i="13"/>
  <c r="K106" i="13"/>
  <c r="K107" i="13"/>
  <c r="K108" i="13"/>
  <c r="K109" i="13"/>
  <c r="K110" i="13"/>
  <c r="K111" i="13"/>
  <c r="K112" i="13"/>
  <c r="K113" i="13"/>
  <c r="K114" i="13"/>
  <c r="I14" i="13"/>
  <c r="I15" i="13"/>
  <c r="I16" i="13"/>
  <c r="I17" i="13"/>
  <c r="I18" i="13"/>
  <c r="I19" i="13"/>
  <c r="I20" i="13"/>
  <c r="I21" i="13"/>
  <c r="I22" i="13"/>
  <c r="I23" i="13"/>
  <c r="I24" i="13"/>
  <c r="I25" i="13"/>
  <c r="I26" i="13"/>
  <c r="I27" i="13"/>
  <c r="I28" i="13"/>
  <c r="I29" i="13"/>
  <c r="I30" i="13"/>
  <c r="I31" i="13"/>
  <c r="I32" i="13"/>
  <c r="I33" i="13"/>
  <c r="I34" i="13"/>
  <c r="I35" i="13"/>
  <c r="I36" i="13"/>
  <c r="I37" i="13"/>
  <c r="I38" i="13"/>
  <c r="I39" i="13"/>
  <c r="I40" i="13"/>
  <c r="I41" i="13"/>
  <c r="I42" i="13"/>
  <c r="I43" i="13"/>
  <c r="I44" i="13"/>
  <c r="I45" i="13"/>
  <c r="I46" i="13"/>
  <c r="I47" i="13"/>
  <c r="I48" i="13"/>
  <c r="I49" i="13"/>
  <c r="I50" i="13"/>
  <c r="I51" i="13"/>
  <c r="I52" i="13"/>
  <c r="I53" i="13"/>
  <c r="I54" i="13"/>
  <c r="I55" i="13"/>
  <c r="I56" i="13"/>
  <c r="I57" i="13"/>
  <c r="I58" i="13"/>
  <c r="I59" i="13"/>
  <c r="I60" i="13"/>
  <c r="I61" i="13"/>
  <c r="I62" i="13"/>
  <c r="I63" i="13"/>
  <c r="I64" i="13"/>
  <c r="I65" i="13"/>
  <c r="I66" i="13"/>
  <c r="I67" i="13"/>
  <c r="I68" i="13"/>
  <c r="I69" i="13"/>
  <c r="I70" i="13"/>
  <c r="I71" i="13"/>
  <c r="I72" i="13"/>
  <c r="I73" i="13"/>
  <c r="I74" i="13"/>
  <c r="I75" i="13"/>
  <c r="I76" i="13"/>
  <c r="I77" i="13"/>
  <c r="I78" i="13"/>
  <c r="I79" i="13"/>
  <c r="I80" i="13"/>
  <c r="I81" i="13"/>
  <c r="I82" i="13"/>
  <c r="I83" i="13"/>
  <c r="I84" i="13"/>
  <c r="I85" i="13"/>
  <c r="I86" i="13"/>
  <c r="I87" i="13"/>
  <c r="I88" i="13"/>
  <c r="I89" i="13"/>
  <c r="I90" i="13"/>
  <c r="I91" i="13"/>
  <c r="I92" i="13"/>
  <c r="I93" i="13"/>
  <c r="I94" i="13"/>
  <c r="I95" i="13"/>
  <c r="I96" i="13"/>
  <c r="I97" i="13"/>
  <c r="I98" i="13"/>
  <c r="I99" i="13"/>
  <c r="I100" i="13"/>
  <c r="I101" i="13"/>
  <c r="I102" i="13"/>
  <c r="I103" i="13"/>
  <c r="I104" i="13"/>
  <c r="I105" i="13"/>
  <c r="I106" i="13"/>
  <c r="I107" i="13"/>
  <c r="I108" i="13"/>
  <c r="I109" i="13"/>
  <c r="I110" i="13"/>
  <c r="I111" i="13"/>
  <c r="I112" i="13"/>
  <c r="I113" i="13"/>
  <c r="I114" i="13"/>
  <c r="K13" i="13"/>
  <c r="I13" i="13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I27" i="12"/>
  <c r="I28" i="12"/>
  <c r="I29" i="12"/>
  <c r="I30" i="12"/>
  <c r="I31" i="12"/>
  <c r="I32" i="12"/>
  <c r="I33" i="12"/>
  <c r="I34" i="12"/>
  <c r="I35" i="12"/>
  <c r="I36" i="12"/>
  <c r="I37" i="12"/>
  <c r="I38" i="12"/>
  <c r="I39" i="12"/>
  <c r="I40" i="12"/>
  <c r="I41" i="12"/>
  <c r="I42" i="12"/>
  <c r="I43" i="12"/>
  <c r="I44" i="12"/>
  <c r="I45" i="12"/>
  <c r="I46" i="12"/>
  <c r="I47" i="12"/>
  <c r="I48" i="12"/>
  <c r="I49" i="12"/>
  <c r="I50" i="12"/>
  <c r="I51" i="12"/>
  <c r="I52" i="12"/>
  <c r="I53" i="12"/>
  <c r="I54" i="12"/>
  <c r="I55" i="12"/>
  <c r="I56" i="12"/>
  <c r="I57" i="12"/>
  <c r="I58" i="12"/>
  <c r="I59" i="12"/>
  <c r="I60" i="12"/>
  <c r="I61" i="12"/>
  <c r="I62" i="12"/>
  <c r="I63" i="12"/>
  <c r="I64" i="12"/>
  <c r="I65" i="12"/>
  <c r="K14" i="12"/>
  <c r="K15" i="12"/>
  <c r="K16" i="12"/>
  <c r="K17" i="12"/>
  <c r="K18" i="12"/>
  <c r="K19" i="12"/>
  <c r="K20" i="12"/>
  <c r="K21" i="12"/>
  <c r="K22" i="12"/>
  <c r="K23" i="12"/>
  <c r="K24" i="12"/>
  <c r="K25" i="12"/>
  <c r="K26" i="12"/>
  <c r="K27" i="12"/>
  <c r="K28" i="12"/>
  <c r="K29" i="12"/>
  <c r="K30" i="12"/>
  <c r="K31" i="12"/>
  <c r="K32" i="12"/>
  <c r="K33" i="12"/>
  <c r="K34" i="12"/>
  <c r="K35" i="12"/>
  <c r="K36" i="12"/>
  <c r="K37" i="12"/>
  <c r="K38" i="12"/>
  <c r="K39" i="12"/>
  <c r="K40" i="12"/>
  <c r="K41" i="12"/>
  <c r="K42" i="12"/>
  <c r="K43" i="12"/>
  <c r="K44" i="12"/>
  <c r="K45" i="12"/>
  <c r="K46" i="12"/>
  <c r="K47" i="12"/>
  <c r="K48" i="12"/>
  <c r="K49" i="12"/>
  <c r="K50" i="12"/>
  <c r="K51" i="12"/>
  <c r="K52" i="12"/>
  <c r="K53" i="12"/>
  <c r="K54" i="12"/>
  <c r="K55" i="12"/>
  <c r="K56" i="12"/>
  <c r="K57" i="12"/>
  <c r="K58" i="12"/>
  <c r="K59" i="12"/>
  <c r="K60" i="12"/>
  <c r="K61" i="12"/>
  <c r="K62" i="12"/>
  <c r="K63" i="12"/>
  <c r="K64" i="12"/>
  <c r="K65" i="12"/>
  <c r="K13" i="12"/>
  <c r="I13" i="12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30" i="11"/>
  <c r="I31" i="11"/>
  <c r="I32" i="11"/>
  <c r="I33" i="11"/>
  <c r="I34" i="11"/>
  <c r="I35" i="11"/>
  <c r="I36" i="11"/>
  <c r="I37" i="11"/>
  <c r="I38" i="11"/>
  <c r="I39" i="11"/>
  <c r="I40" i="11"/>
  <c r="I41" i="11"/>
  <c r="I42" i="11"/>
  <c r="I43" i="11"/>
  <c r="I44" i="11"/>
  <c r="I45" i="11"/>
  <c r="I46" i="11"/>
  <c r="I47" i="11"/>
  <c r="I48" i="11"/>
  <c r="I49" i="11"/>
  <c r="I50" i="11"/>
  <c r="I51" i="11"/>
  <c r="I52" i="11"/>
  <c r="I53" i="11"/>
  <c r="I54" i="11"/>
  <c r="I55" i="11"/>
  <c r="I56" i="11"/>
  <c r="I57" i="11"/>
  <c r="I58" i="11"/>
  <c r="I59" i="11"/>
  <c r="I60" i="11"/>
  <c r="I61" i="11"/>
  <c r="I62" i="11"/>
  <c r="I63" i="11"/>
  <c r="I64" i="11"/>
  <c r="I65" i="11"/>
  <c r="K14" i="11"/>
  <c r="K15" i="11"/>
  <c r="K16" i="11"/>
  <c r="K17" i="11"/>
  <c r="K18" i="11"/>
  <c r="K19" i="11"/>
  <c r="K20" i="11"/>
  <c r="K21" i="11"/>
  <c r="K22" i="11"/>
  <c r="K23" i="11"/>
  <c r="K24" i="11"/>
  <c r="K25" i="11"/>
  <c r="K26" i="11"/>
  <c r="K27" i="11"/>
  <c r="K28" i="11"/>
  <c r="K29" i="11"/>
  <c r="K30" i="11"/>
  <c r="K31" i="11"/>
  <c r="K32" i="11"/>
  <c r="K33" i="11"/>
  <c r="K34" i="11"/>
  <c r="K35" i="11"/>
  <c r="K36" i="11"/>
  <c r="K37" i="11"/>
  <c r="K38" i="11"/>
  <c r="K39" i="11"/>
  <c r="K40" i="11"/>
  <c r="K41" i="11"/>
  <c r="K42" i="11"/>
  <c r="K43" i="11"/>
  <c r="K44" i="11"/>
  <c r="K45" i="11"/>
  <c r="K46" i="11"/>
  <c r="K47" i="11"/>
  <c r="K48" i="11"/>
  <c r="K49" i="11"/>
  <c r="K50" i="11"/>
  <c r="K51" i="11"/>
  <c r="K52" i="11"/>
  <c r="K53" i="11"/>
  <c r="K54" i="11"/>
  <c r="K55" i="11"/>
  <c r="K56" i="11"/>
  <c r="K57" i="11"/>
  <c r="K58" i="11"/>
  <c r="K59" i="11"/>
  <c r="K60" i="11"/>
  <c r="K61" i="11"/>
  <c r="K62" i="11"/>
  <c r="K63" i="11"/>
  <c r="K64" i="11"/>
  <c r="K65" i="11"/>
  <c r="K13" i="11"/>
  <c r="I13" i="11"/>
  <c r="K14" i="10"/>
  <c r="K15" i="10"/>
  <c r="K16" i="10"/>
  <c r="K17" i="10"/>
  <c r="K18" i="10"/>
  <c r="K19" i="10"/>
  <c r="K20" i="10"/>
  <c r="K21" i="10"/>
  <c r="K22" i="10"/>
  <c r="K23" i="10"/>
  <c r="K24" i="10"/>
  <c r="K25" i="10"/>
  <c r="K26" i="10"/>
  <c r="K27" i="10"/>
  <c r="K28" i="10"/>
  <c r="K29" i="10"/>
  <c r="K30" i="10"/>
  <c r="K31" i="10"/>
  <c r="K32" i="10"/>
  <c r="K33" i="10"/>
  <c r="K34" i="10"/>
  <c r="K35" i="10"/>
  <c r="K36" i="10"/>
  <c r="K37" i="10"/>
  <c r="K38" i="10"/>
  <c r="K39" i="10"/>
  <c r="K40" i="10"/>
  <c r="K41" i="10"/>
  <c r="K42" i="10"/>
  <c r="K43" i="10"/>
  <c r="K44" i="10"/>
  <c r="K45" i="10"/>
  <c r="K46" i="10"/>
  <c r="K47" i="10"/>
  <c r="K48" i="10"/>
  <c r="K49" i="10"/>
  <c r="K50" i="10"/>
  <c r="K51" i="10"/>
  <c r="K52" i="10"/>
  <c r="K53" i="10"/>
  <c r="K54" i="10"/>
  <c r="K55" i="10"/>
  <c r="K56" i="10"/>
  <c r="K57" i="10"/>
  <c r="K58" i="10"/>
  <c r="K59" i="10"/>
  <c r="K60" i="10"/>
  <c r="K61" i="10"/>
  <c r="K62" i="10"/>
  <c r="K63" i="10"/>
  <c r="K64" i="10"/>
  <c r="K65" i="10"/>
  <c r="K66" i="10"/>
  <c r="K67" i="10"/>
  <c r="K68" i="10"/>
  <c r="K69" i="10"/>
  <c r="K70" i="10"/>
  <c r="K71" i="10"/>
  <c r="K72" i="10"/>
  <c r="K73" i="10"/>
  <c r="K74" i="10"/>
  <c r="K75" i="10"/>
  <c r="K76" i="10"/>
  <c r="K77" i="10"/>
  <c r="K78" i="10"/>
  <c r="K79" i="10"/>
  <c r="K80" i="10"/>
  <c r="K81" i="10"/>
  <c r="K82" i="10"/>
  <c r="K83" i="10"/>
  <c r="K84" i="10"/>
  <c r="K85" i="10"/>
  <c r="K86" i="10"/>
  <c r="K87" i="10"/>
  <c r="K88" i="10"/>
  <c r="K89" i="10"/>
  <c r="K90" i="10"/>
  <c r="K91" i="10"/>
  <c r="K92" i="10"/>
  <c r="K93" i="10"/>
  <c r="K94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48" i="10"/>
  <c r="I49" i="10"/>
  <c r="I50" i="10"/>
  <c r="I51" i="10"/>
  <c r="I52" i="10"/>
  <c r="I53" i="10"/>
  <c r="I54" i="10"/>
  <c r="I55" i="10"/>
  <c r="I56" i="10"/>
  <c r="I57" i="10"/>
  <c r="I58" i="10"/>
  <c r="I59" i="10"/>
  <c r="I60" i="10"/>
  <c r="I61" i="10"/>
  <c r="I62" i="10"/>
  <c r="I63" i="10"/>
  <c r="I64" i="10"/>
  <c r="I65" i="10"/>
  <c r="I66" i="10"/>
  <c r="I67" i="10"/>
  <c r="I68" i="10"/>
  <c r="I69" i="10"/>
  <c r="I70" i="10"/>
  <c r="I71" i="10"/>
  <c r="I72" i="10"/>
  <c r="I73" i="10"/>
  <c r="I74" i="10"/>
  <c r="I75" i="10"/>
  <c r="I76" i="10"/>
  <c r="I77" i="10"/>
  <c r="I78" i="10"/>
  <c r="I79" i="10"/>
  <c r="I80" i="10"/>
  <c r="I81" i="10"/>
  <c r="I82" i="10"/>
  <c r="I83" i="10"/>
  <c r="I84" i="10"/>
  <c r="I85" i="10"/>
  <c r="I86" i="10"/>
  <c r="I87" i="10"/>
  <c r="I88" i="10"/>
  <c r="I89" i="10"/>
  <c r="I90" i="10"/>
  <c r="I91" i="10"/>
  <c r="I92" i="10"/>
  <c r="I93" i="10"/>
  <c r="I94" i="10"/>
  <c r="I13" i="10"/>
  <c r="K13" i="10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2" i="9"/>
  <c r="I83" i="9"/>
  <c r="I84" i="9"/>
  <c r="I85" i="9"/>
  <c r="I86" i="9"/>
  <c r="I87" i="9"/>
  <c r="I88" i="9"/>
  <c r="I89" i="9"/>
  <c r="I90" i="9"/>
  <c r="I91" i="9"/>
  <c r="I92" i="9"/>
  <c r="I93" i="9"/>
  <c r="I94" i="9"/>
  <c r="I95" i="9"/>
  <c r="I96" i="9"/>
  <c r="I97" i="9"/>
  <c r="I98" i="9"/>
  <c r="I99" i="9"/>
  <c r="I100" i="9"/>
  <c r="I101" i="9"/>
  <c r="I102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3" i="9"/>
  <c r="I13" i="9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40" i="7"/>
  <c r="K41" i="7"/>
  <c r="K42" i="7"/>
  <c r="K43" i="7"/>
  <c r="K44" i="7"/>
  <c r="K45" i="7"/>
  <c r="K46" i="7"/>
  <c r="K47" i="7"/>
  <c r="K48" i="7"/>
  <c r="K49" i="7"/>
  <c r="K50" i="7"/>
  <c r="K51" i="7"/>
  <c r="K52" i="7"/>
  <c r="K53" i="7"/>
  <c r="K54" i="7"/>
  <c r="K55" i="7"/>
  <c r="K56" i="7"/>
  <c r="K57" i="7"/>
  <c r="K58" i="7"/>
  <c r="K59" i="7"/>
  <c r="K60" i="7"/>
  <c r="K61" i="7"/>
  <c r="K62" i="7"/>
  <c r="K63" i="7"/>
  <c r="K64" i="7"/>
  <c r="K65" i="7"/>
  <c r="K66" i="7"/>
  <c r="K67" i="7"/>
  <c r="K68" i="7"/>
  <c r="K69" i="7"/>
  <c r="K70" i="7"/>
  <c r="K71" i="7"/>
  <c r="K72" i="7"/>
  <c r="K73" i="7"/>
  <c r="K74" i="7"/>
  <c r="K75" i="7"/>
  <c r="K76" i="7"/>
  <c r="K77" i="7"/>
  <c r="K13" i="7"/>
  <c r="I13" i="7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13" i="6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3" i="5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13" i="4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13" i="3"/>
  <c r="K13" i="3"/>
  <c r="N11" i="16" l="1"/>
  <c r="O11" i="16" s="1"/>
  <c r="L13" i="16"/>
  <c r="M13" i="16" s="1"/>
  <c r="L14" i="16"/>
  <c r="M14" i="16" s="1"/>
  <c r="N19" i="16"/>
  <c r="O19" i="16" s="1"/>
  <c r="L10" i="16"/>
  <c r="N12" i="16"/>
  <c r="O12" i="16" s="1"/>
  <c r="L17" i="16"/>
  <c r="M17" i="16" s="1"/>
  <c r="H12" i="16"/>
  <c r="I12" i="16" s="1"/>
  <c r="F14" i="16"/>
  <c r="G14" i="16" s="1"/>
  <c r="L16" i="16"/>
  <c r="M16" i="16" s="1"/>
  <c r="N18" i="16"/>
  <c r="O18" i="16" s="1"/>
  <c r="D20" i="16"/>
  <c r="E20" i="16" s="1"/>
  <c r="L21" i="16"/>
  <c r="M21" i="16" s="1"/>
  <c r="F22" i="16"/>
  <c r="G22" i="16" s="1"/>
  <c r="N15" i="16"/>
  <c r="O15" i="16" s="1"/>
  <c r="J10" i="16"/>
  <c r="N10" i="16"/>
  <c r="D12" i="16"/>
  <c r="N14" i="16"/>
  <c r="O14" i="16" s="1"/>
  <c r="H16" i="16"/>
  <c r="I16" i="16" s="1"/>
  <c r="J18" i="16"/>
  <c r="K18" i="16" s="1"/>
  <c r="L20" i="16"/>
  <c r="M20" i="16" s="1"/>
  <c r="J22" i="16"/>
  <c r="K22" i="16" s="1"/>
  <c r="D11" i="16"/>
  <c r="H11" i="16"/>
  <c r="I11" i="16" s="1"/>
  <c r="L11" i="16"/>
  <c r="M11" i="16" s="1"/>
  <c r="F13" i="16"/>
  <c r="G13" i="16" s="1"/>
  <c r="J13" i="16"/>
  <c r="K13" i="16" s="1"/>
  <c r="N13" i="16"/>
  <c r="O13" i="16" s="1"/>
  <c r="D15" i="16"/>
  <c r="H15" i="16"/>
  <c r="I15" i="16" s="1"/>
  <c r="L15" i="16"/>
  <c r="M15" i="16" s="1"/>
  <c r="F17" i="16"/>
  <c r="G17" i="16" s="1"/>
  <c r="J17" i="16"/>
  <c r="K17" i="16" s="1"/>
  <c r="N17" i="16"/>
  <c r="O17" i="16" s="1"/>
  <c r="D19" i="16"/>
  <c r="H19" i="16"/>
  <c r="I19" i="16" s="1"/>
  <c r="L19" i="16"/>
  <c r="M19" i="16" s="1"/>
  <c r="F21" i="16"/>
  <c r="G21" i="16" s="1"/>
  <c r="J21" i="16"/>
  <c r="K21" i="16" s="1"/>
  <c r="N21" i="16"/>
  <c r="O21" i="16" s="1"/>
  <c r="F10" i="16"/>
  <c r="L12" i="16"/>
  <c r="M12" i="16" s="1"/>
  <c r="J14" i="16"/>
  <c r="K14" i="16" s="1"/>
  <c r="D16" i="16"/>
  <c r="F18" i="16"/>
  <c r="G18" i="16" s="1"/>
  <c r="H20" i="16"/>
  <c r="I20" i="16" s="1"/>
  <c r="N22" i="16"/>
  <c r="O22" i="16" s="1"/>
  <c r="D10" i="16"/>
  <c r="H10" i="16"/>
  <c r="F12" i="16"/>
  <c r="G12" i="16" s="1"/>
  <c r="J12" i="16"/>
  <c r="K12" i="16" s="1"/>
  <c r="D14" i="16"/>
  <c r="H14" i="16"/>
  <c r="I14" i="16" s="1"/>
  <c r="F16" i="16"/>
  <c r="G16" i="16" s="1"/>
  <c r="J16" i="16"/>
  <c r="K16" i="16" s="1"/>
  <c r="N16" i="16"/>
  <c r="O16" i="16" s="1"/>
  <c r="D18" i="16"/>
  <c r="H18" i="16"/>
  <c r="I18" i="16" s="1"/>
  <c r="L18" i="16"/>
  <c r="M18" i="16" s="1"/>
  <c r="F20" i="16"/>
  <c r="G20" i="16" s="1"/>
  <c r="J20" i="16"/>
  <c r="K20" i="16" s="1"/>
  <c r="N20" i="16"/>
  <c r="O20" i="16" s="1"/>
  <c r="D22" i="16"/>
  <c r="H22" i="16"/>
  <c r="I22" i="16" s="1"/>
  <c r="L22" i="16"/>
  <c r="M22" i="16" s="1"/>
  <c r="F11" i="16"/>
  <c r="G11" i="16" s="1"/>
  <c r="J11" i="16"/>
  <c r="K11" i="16" s="1"/>
  <c r="D13" i="16"/>
  <c r="H13" i="16"/>
  <c r="I13" i="16" s="1"/>
  <c r="F15" i="16"/>
  <c r="G15" i="16" s="1"/>
  <c r="J15" i="16"/>
  <c r="K15" i="16" s="1"/>
  <c r="D17" i="16"/>
  <c r="H17" i="16"/>
  <c r="I17" i="16" s="1"/>
  <c r="F19" i="16"/>
  <c r="G19" i="16" s="1"/>
  <c r="J19" i="16"/>
  <c r="K19" i="16" s="1"/>
  <c r="D21" i="16"/>
  <c r="H21" i="16"/>
  <c r="I21" i="16" s="1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7" i="14"/>
  <c r="G48" i="14"/>
  <c r="G49" i="14"/>
  <c r="G50" i="14"/>
  <c r="G51" i="14"/>
  <c r="G52" i="14"/>
  <c r="G53" i="14"/>
  <c r="G54" i="14"/>
  <c r="G55" i="14"/>
  <c r="G56" i="14"/>
  <c r="G57" i="14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23" i="14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5" i="9"/>
  <c r="F56" i="9"/>
  <c r="F57" i="9"/>
  <c r="F58" i="9"/>
  <c r="F59" i="9"/>
  <c r="F60" i="9"/>
  <c r="F62" i="9"/>
  <c r="F63" i="9"/>
  <c r="F64" i="9"/>
  <c r="F65" i="9"/>
  <c r="F66" i="9"/>
  <c r="F67" i="9"/>
  <c r="F68" i="9"/>
  <c r="F69" i="9"/>
  <c r="F70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87" i="9"/>
  <c r="F88" i="9"/>
  <c r="F89" i="9"/>
  <c r="F90" i="9"/>
  <c r="F91" i="9"/>
  <c r="F92" i="9"/>
  <c r="F93" i="9"/>
  <c r="F94" i="9"/>
  <c r="F95" i="9"/>
  <c r="F96" i="9"/>
  <c r="F97" i="9"/>
  <c r="F98" i="9"/>
  <c r="F99" i="9"/>
  <c r="F100" i="9"/>
  <c r="F101" i="9"/>
  <c r="F102" i="9"/>
  <c r="F20" i="9"/>
  <c r="F21" i="9"/>
  <c r="F22" i="9"/>
  <c r="F23" i="9"/>
  <c r="F15" i="9"/>
  <c r="F16" i="9"/>
  <c r="F17" i="9"/>
  <c r="F18" i="9"/>
  <c r="F19" i="9"/>
  <c r="F14" i="9"/>
  <c r="G14" i="5"/>
  <c r="G15" i="5"/>
  <c r="G16" i="5"/>
  <c r="G17" i="5"/>
  <c r="G18" i="5"/>
  <c r="G19" i="5"/>
  <c r="G20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3" i="5"/>
  <c r="O10" i="16" l="1"/>
  <c r="N23" i="16"/>
  <c r="M10" i="16"/>
  <c r="L23" i="16"/>
  <c r="K10" i="16"/>
  <c r="J23" i="16"/>
  <c r="I10" i="16"/>
  <c r="H23" i="16"/>
  <c r="G10" i="16"/>
  <c r="F23" i="16"/>
  <c r="D23" i="16"/>
  <c r="E17" i="16"/>
  <c r="E14" i="16"/>
  <c r="E10" i="16"/>
  <c r="E16" i="16"/>
  <c r="E18" i="16"/>
  <c r="E13" i="16"/>
  <c r="E22" i="16"/>
  <c r="E19" i="16"/>
  <c r="E11" i="16"/>
  <c r="E15" i="16"/>
  <c r="E12" i="16"/>
  <c r="E21" i="16"/>
  <c r="C23" i="16" l="1"/>
  <c r="M23" i="16" s="1"/>
  <c r="O23" i="16" l="1"/>
  <c r="K23" i="16"/>
  <c r="G23" i="16"/>
  <c r="E23" i="16"/>
  <c r="I23" i="16"/>
</calcChain>
</file>

<file path=xl/sharedStrings.xml><?xml version="1.0" encoding="utf-8"?>
<sst xmlns="http://schemas.openxmlformats.org/spreadsheetml/2006/main" count="2351" uniqueCount="1688">
  <si>
    <t>ĐẠI HỌC QUỐC GIA HÀ NỘI</t>
  </si>
  <si>
    <t>TRƯỜNG ĐẠI HỌC CÔNG NGHỆ</t>
  </si>
  <si>
    <t>CỘNG HÒA XÃ HỘI CHỦ NGHĨA VIỆT NAM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</si>
  <si>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</si>
  <si>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</si>
  <si>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</si>
  <si>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</si>
  <si>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</si>
  <si>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</si>
  <si>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</si>
  <si>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Tự ĐG</t>
  </si>
  <si>
    <t>BCS</t>
  </si>
  <si>
    <t>CV</t>
  </si>
  <si>
    <t>Điểm KL</t>
  </si>
  <si>
    <t>HĐ cấp Khoa</t>
  </si>
  <si>
    <t>Xếp loại</t>
  </si>
  <si>
    <t>Xuất sắc</t>
  </si>
  <si>
    <t>Vũ Mạnh Cường</t>
  </si>
  <si>
    <t>Nguyễn Tiến Đạt</t>
  </si>
  <si>
    <t>Nguyễn Tiến Dũng</t>
  </si>
  <si>
    <t>Nguyễn Văn Hoàng</t>
  </si>
  <si>
    <t>Vũ Quang Hưng</t>
  </si>
  <si>
    <t>Nguyễn Quang Huy</t>
  </si>
  <si>
    <t>Phan Trung Kiên</t>
  </si>
  <si>
    <t>Nguyễn Hoài Nam</t>
  </si>
  <si>
    <t>Nguyễn Phương Nam</t>
  </si>
  <si>
    <t>Tốt</t>
  </si>
  <si>
    <t>Nguyễn Hoàng Phúc</t>
  </si>
  <si>
    <t>Nguyễn Minh Quang</t>
  </si>
  <si>
    <t>KHOA CƠ HỌC KỸ THUẬT VÀ TỰ ĐỘNG HÓA</t>
  </si>
  <si>
    <t>Phạm Thành Công</t>
  </si>
  <si>
    <t>Vũ Thành Đạt</t>
  </si>
  <si>
    <t>Nguyễn Việt Đức</t>
  </si>
  <si>
    <t>Nguyễn Tuấn Dũng</t>
  </si>
  <si>
    <t>Nguyễn Văn Dương</t>
  </si>
  <si>
    <t>Nguyễn Đình Hiếu</t>
  </si>
  <si>
    <t>Vũ Huy Hoàng</t>
  </si>
  <si>
    <t>Khá</t>
  </si>
  <si>
    <t>Trung bình</t>
  </si>
  <si>
    <t>Nguyễn Văn Sơn</t>
  </si>
  <si>
    <t>Nguyễn Long Vũ</t>
  </si>
  <si>
    <t>Nguyễn Hải Đăng</t>
  </si>
  <si>
    <t>Lê Đức Mạnh</t>
  </si>
  <si>
    <t>Trần Vũ Hiếu</t>
  </si>
  <si>
    <t>Nguyễn Hữu Phúc</t>
  </si>
  <si>
    <t>Nguyễn Hà Phương Thùy</t>
  </si>
  <si>
    <t>Phạm Nguyễn Thành Trung</t>
  </si>
  <si>
    <t>Trương Đức Hùng</t>
  </si>
  <si>
    <t>Bùi Đức Huy</t>
  </si>
  <si>
    <t>Đinh Tuấn Kiệt</t>
  </si>
  <si>
    <t>Lại Đức Thanh</t>
  </si>
  <si>
    <t>Trần Văn Thành</t>
  </si>
  <si>
    <t>Đinh Ngọc Anh</t>
  </si>
  <si>
    <t>Nguyễn Tú Anh</t>
  </si>
  <si>
    <t>Trần Đức Anh</t>
  </si>
  <si>
    <t>Trịnh Đình Bẩy</t>
  </si>
  <si>
    <t>Trần Quang Chiến</t>
  </si>
  <si>
    <t>Phạm Hoàng Du</t>
  </si>
  <si>
    <t>Nguyễn Việt Dũng</t>
  </si>
  <si>
    <t>Nguyễn Quảng Đại</t>
  </si>
  <si>
    <t>Trịnh Trọng Đại</t>
  </si>
  <si>
    <t>Nguyễn Tiến Đăng</t>
  </si>
  <si>
    <t>Vũ Thanh Hải</t>
  </si>
  <si>
    <t>Nguyễn Công Hiếu</t>
  </si>
  <si>
    <t>Lại Duy Hoàng</t>
  </si>
  <si>
    <t>Trần Quang Huỳnh</t>
  </si>
  <si>
    <t>Lại Quang Khởi</t>
  </si>
  <si>
    <t>Bùi Thị Thanh Liên</t>
  </si>
  <si>
    <t>Phạm Thắng Lộc</t>
  </si>
  <si>
    <t>Cao Tuấn Minh</t>
  </si>
  <si>
    <t>Mai Xuân Minh</t>
  </si>
  <si>
    <t>Dương Hoài Nam</t>
  </si>
  <si>
    <t>Nguyễn Văn Nam</t>
  </si>
  <si>
    <t>Vũ Đình Nam</t>
  </si>
  <si>
    <t>Nguyễn Thiện Nghĩa</t>
  </si>
  <si>
    <t>Phùng Công Nghiệp</t>
  </si>
  <si>
    <t>Nguyễn Đình Ngọ</t>
  </si>
  <si>
    <t>Nông Minh Phúc</t>
  </si>
  <si>
    <t>Hoàng Anh Quân</t>
  </si>
  <si>
    <t>Lê Minh Tâm</t>
  </si>
  <si>
    <t>Nguyễn Ngọc Thành</t>
  </si>
  <si>
    <t>Trịnh Quốc Thiên</t>
  </si>
  <si>
    <t>Trương Duy Thịnh</t>
  </si>
  <si>
    <t>Hoàng Minh Thủy</t>
  </si>
  <si>
    <t>Đào Hoàng Tiến</t>
  </si>
  <si>
    <t>Hồ Mạnh Tiến</t>
  </si>
  <si>
    <t>Hoàng Kim Tiến</t>
  </si>
  <si>
    <t>Lê Công Trình</t>
  </si>
  <si>
    <t>Nguyễn Quốc Trung</t>
  </si>
  <si>
    <t>Nông Đình Trung</t>
  </si>
  <si>
    <t>Hồ Quang Trường</t>
  </si>
  <si>
    <t>Nguyễn Công Trường</t>
  </si>
  <si>
    <t>Trần Mạnh Trường</t>
  </si>
  <si>
    <t>Nguyễn Quốc Trưởng</t>
  </si>
  <si>
    <t>Phạm Sỹ Tuấn</t>
  </si>
  <si>
    <t>Nguyễn Hữu Thanh Tùng</t>
  </si>
  <si>
    <t>Nguyễn Hữu Tùng</t>
  </si>
  <si>
    <t>Tạ Hoàng Tùng</t>
  </si>
  <si>
    <t>Ninh Thị Vân</t>
  </si>
  <si>
    <t>Hà Hồng Việt</t>
  </si>
  <si>
    <t>Nguyễn Trần Nhật Việt</t>
  </si>
  <si>
    <t>Nguyễn Tấn Vương</t>
  </si>
  <si>
    <t>Vũ Minh Hiếu</t>
  </si>
  <si>
    <t>Nguyễn Triều Dương</t>
  </si>
  <si>
    <t>Đinh Vạn Tú Anh</t>
  </si>
  <si>
    <t>Lê Xuân Bách</t>
  </si>
  <si>
    <t>Trần Văn Bắc</t>
  </si>
  <si>
    <t>Phạm Quốc Công</t>
  </si>
  <si>
    <t>Đoàn Cao Cường</t>
  </si>
  <si>
    <t>Trần Văn Cường</t>
  </si>
  <si>
    <t>Chu Quốc Dao</t>
  </si>
  <si>
    <t>Phan Văn Dũng</t>
  </si>
  <si>
    <t>Kém</t>
  </si>
  <si>
    <t>Nguyễn Văn Duy</t>
  </si>
  <si>
    <t>Hà Hồng Dương</t>
  </si>
  <si>
    <t>Tạ Quốc Đạt</t>
  </si>
  <si>
    <t>Đoàn Công Đạt</t>
  </si>
  <si>
    <t>Nguyễn Huy Đạt</t>
  </si>
  <si>
    <t>Phùng Xuân Đạt</t>
  </si>
  <si>
    <t>Nguyễn Anh Đức</t>
  </si>
  <si>
    <t>Nguyễn Trung Đức</t>
  </si>
  <si>
    <t>Trần Doãn Đức</t>
  </si>
  <si>
    <t>Nguyễn Phúc Đường</t>
  </si>
  <si>
    <t>Vũ Trường Giang</t>
  </si>
  <si>
    <t>Phan Song Hào</t>
  </si>
  <si>
    <t>Đỗ Trung Hiếu</t>
  </si>
  <si>
    <t>Hà Hữu Hiếu</t>
  </si>
  <si>
    <t>Lưu Văn Hiệu</t>
  </si>
  <si>
    <t>Mạc Quang Hiệu</t>
  </si>
  <si>
    <t>Đinh Bá Hoàn</t>
  </si>
  <si>
    <t>Phạm Huy Hoàng</t>
  </si>
  <si>
    <t>Nguyễn Khánh Huân</t>
  </si>
  <si>
    <t>Nguyễn Trọng Hùng</t>
  </si>
  <si>
    <t>Khổng Đức Huy</t>
  </si>
  <si>
    <t>Tô Văn Huyên</t>
  </si>
  <si>
    <t>Đỗ Thị Huyền</t>
  </si>
  <si>
    <t>Lương Văn Huynh</t>
  </si>
  <si>
    <t>Nguyễn Bá Kiên</t>
  </si>
  <si>
    <t>Chu Trí Kiều</t>
  </si>
  <si>
    <t>Nguyễn Đức Lộc</t>
  </si>
  <si>
    <t>Hà Quang Lực</t>
  </si>
  <si>
    <t>Phạm Ngọc Minh</t>
  </si>
  <si>
    <t>Đỗ Đình Nam</t>
  </si>
  <si>
    <t>Nghiêm Minh Nam</t>
  </si>
  <si>
    <t>Trần Văn Nam</t>
  </si>
  <si>
    <t>Nguyễn Văn Ngọc</t>
  </si>
  <si>
    <t>Nguyễn Tiến Nhã</t>
  </si>
  <si>
    <t>Nguyễn Tấn Phát</t>
  </si>
  <si>
    <t>Nguyễn Trường Phi</t>
  </si>
  <si>
    <t>Vũ Trọng Phú</t>
  </si>
  <si>
    <t>Đặng Văn Quyền</t>
  </si>
  <si>
    <t>Trần Văn Quyết</t>
  </si>
  <si>
    <t>Lê Hoàng Sơn</t>
  </si>
  <si>
    <t>Nguyễn Hồng Sơn</t>
  </si>
  <si>
    <t>Bùi Đình Sự</t>
  </si>
  <si>
    <t>Nguyễn Đăng Thành</t>
  </si>
  <si>
    <t>Nguyễn Quang Thành</t>
  </si>
  <si>
    <t>Đỗ Khắc Thạo</t>
  </si>
  <si>
    <t>Đàm Đình Thuyết</t>
  </si>
  <si>
    <t>Bùi Chí Thức</t>
  </si>
  <si>
    <t>Nguyễn Văn Thức</t>
  </si>
  <si>
    <t>Nguyễn Mạnh Tiến</t>
  </si>
  <si>
    <t>Hoàng Văn Tình</t>
  </si>
  <si>
    <t>Nguyễn Văn Tỉnh</t>
  </si>
  <si>
    <t>Phan Văn Trình</t>
  </si>
  <si>
    <t>Phan Văn Trọng</t>
  </si>
  <si>
    <t>Dương Văn Trung</t>
  </si>
  <si>
    <t>Trần Thanh Trượng</t>
  </si>
  <si>
    <t>Nguyễn Anh Tú</t>
  </si>
  <si>
    <t>Nguyễn Đình Tú</t>
  </si>
  <si>
    <t>Nguyễn Anh Tuấn</t>
  </si>
  <si>
    <t>Đoàn Thị Tươi</t>
  </si>
  <si>
    <t>Lê Đức Tưởng</t>
  </si>
  <si>
    <t>Nguyễn Tiến Việt</t>
  </si>
  <si>
    <t>Yếu</t>
  </si>
  <si>
    <t>Nguyễn Trọng Việt</t>
  </si>
  <si>
    <t>Hán Long Vũ</t>
  </si>
  <si>
    <t>Nguyễn Văn Xuân</t>
  </si>
  <si>
    <t>Đỗ Xuân Trung</t>
  </si>
  <si>
    <t xml:space="preserve">Danh sách có: 77 sinh viên </t>
  </si>
  <si>
    <t>Nguyễn Thành Đạt</t>
  </si>
  <si>
    <t>Nguyễn Đức Hiếu</t>
  </si>
  <si>
    <t>Trần Đức Mạnh</t>
  </si>
  <si>
    <t>Nguyễn Tuấn Anh</t>
  </si>
  <si>
    <t>Phạm Quốc Huy</t>
  </si>
  <si>
    <t>Trần Hoài Nam</t>
  </si>
  <si>
    <t>Nguyễn Khánh Duy</t>
  </si>
  <si>
    <t>Phạm Tiến Đạt</t>
  </si>
  <si>
    <t>Nguyễn Việt Anh</t>
  </si>
  <si>
    <t>Nguyễn Hoàng Hiệp</t>
  </si>
  <si>
    <t>Nguyễn Trọng Hiệp</t>
  </si>
  <si>
    <t>Nguyễn Huy Hoàng</t>
  </si>
  <si>
    <t>Nguyễn Quang Minh</t>
  </si>
  <si>
    <t>Hoàng Khải</t>
  </si>
  <si>
    <t>Phạm Huy Anh</t>
  </si>
  <si>
    <t>Phạm Khắc Hiếu</t>
  </si>
  <si>
    <t>Phạm Thế Anh</t>
  </si>
  <si>
    <t>Nguyễn Công Bình</t>
  </si>
  <si>
    <t>Kiều Đức Dũng</t>
  </si>
  <si>
    <t>Vương Tiến Dũng</t>
  </si>
  <si>
    <t>Nguyễn Minh Đức</t>
  </si>
  <si>
    <t>Phạm Minh Đức</t>
  </si>
  <si>
    <t>Phạm Vũ Hải</t>
  </si>
  <si>
    <t>Lê Việt Hoàng</t>
  </si>
  <si>
    <t>Nguyễn Văn Huy</t>
  </si>
  <si>
    <t>Đoàn Tất Khởi</t>
  </si>
  <si>
    <t>Phạm Hoàng Lâm</t>
  </si>
  <si>
    <t>Nguyễn Thị Thanh Ngọc</t>
  </si>
  <si>
    <t>Hoàng Văn Nguyên</t>
  </si>
  <si>
    <t>Phạm Như Nguyên</t>
  </si>
  <si>
    <t>Nguyễn Thị Thu Phương</t>
  </si>
  <si>
    <t>Nguyễn Hoàng Quân</t>
  </si>
  <si>
    <t>Đào Nam Sơn</t>
  </si>
  <si>
    <t>Chu Anh Tuấn</t>
  </si>
  <si>
    <t>Lại Văn Thắng</t>
  </si>
  <si>
    <t>Trần Đức Thịnh</t>
  </si>
  <si>
    <t>Nguyễn Trung Thực</t>
  </si>
  <si>
    <t>Trần Văn Việt</t>
  </si>
  <si>
    <t>Nguyễn Lâm Thái</t>
  </si>
  <si>
    <t>Nguyễn Hữu An</t>
  </si>
  <si>
    <t>Nguyễn Văn Hào</t>
  </si>
  <si>
    <t>Nguyễn Kim Huy</t>
  </si>
  <si>
    <t>Đinh Anh Tùng</t>
  </si>
  <si>
    <t>Cao Tiến Dũng</t>
  </si>
  <si>
    <t>Hoàng Khánh Dương</t>
  </si>
  <si>
    <t>Nguyễn Thái Dương</t>
  </si>
  <si>
    <t>Đỗ Văn Hào</t>
  </si>
  <si>
    <t>Vi Văn Hòa</t>
  </si>
  <si>
    <t>Phạm Hoàng Long</t>
  </si>
  <si>
    <t>Lạc Thị Thùy Ngân</t>
  </si>
  <si>
    <t>Lê Ngọc Nhạc</t>
  </si>
  <si>
    <t>Nguyễn Vũ Quang</t>
  </si>
  <si>
    <t>Nguyễn Duy Quốc</t>
  </si>
  <si>
    <t>Vũ Văn Quyết</t>
  </si>
  <si>
    <t>Lê Hồng Sáng</t>
  </si>
  <si>
    <t>Vũ Đức Thành</t>
  </si>
  <si>
    <t>Nguyễn Hữu Thắng</t>
  </si>
  <si>
    <t>Nguyễn Trọng Thịnh</t>
  </si>
  <si>
    <t>Phùng Văn Tĩnh</t>
  </si>
  <si>
    <t>Nguyễn Văn Tráng</t>
  </si>
  <si>
    <t>Hà Diệu Trúc</t>
  </si>
  <si>
    <t>Vũ Xuân Trường</t>
  </si>
  <si>
    <t>Lê Văn Anh Tuấn</t>
  </si>
  <si>
    <t>Cao Xuân Tùng</t>
  </si>
  <si>
    <t>Vương Thanh Tùng</t>
  </si>
  <si>
    <t>Bùi Quang Huy</t>
  </si>
  <si>
    <t>Phạm Anh Quân</t>
  </si>
  <si>
    <t>Trần Trung Mạnh</t>
  </si>
  <si>
    <t>Doãn Thị Minh Châu</t>
  </si>
  <si>
    <t>Nguyễn Mạnh Chính</t>
  </si>
  <si>
    <t>Cao Ngô Hoàng Dũng</t>
  </si>
  <si>
    <t>Nguyễn Anh Tùng</t>
  </si>
  <si>
    <t>Bùi Đình An</t>
  </si>
  <si>
    <t>Lê Văn Anh</t>
  </si>
  <si>
    <t>Nguyễn Phúc Gia Anh</t>
  </si>
  <si>
    <t>Chu Văn Bảo</t>
  </si>
  <si>
    <t>Phạm Xuân Bắc</t>
  </si>
  <si>
    <t>Nguyễn Đăng Cường</t>
  </si>
  <si>
    <t>Nguyễn Công Doanh</t>
  </si>
  <si>
    <t>Lê Tuấn Dũng</t>
  </si>
  <si>
    <t>Phí Ngọc Đại</t>
  </si>
  <si>
    <t>Nguyễn Hồng Đạt</t>
  </si>
  <si>
    <t>Nguyễn Mạnh Điệp</t>
  </si>
  <si>
    <t>Đỗ Tiến Hải</t>
  </si>
  <si>
    <t>Lê Dương Hảo</t>
  </si>
  <si>
    <t>Phạm Minh Hiển</t>
  </si>
  <si>
    <t>Lê Trung Hiếu</t>
  </si>
  <si>
    <t>Vũ Trung Hiếu</t>
  </si>
  <si>
    <t>Vũ Văn Hiếu</t>
  </si>
  <si>
    <t>Vũ Đình Hoan</t>
  </si>
  <si>
    <t>Nguyễn Xuân Minh Hoàng</t>
  </si>
  <si>
    <t>Đào Phi Hùng</t>
  </si>
  <si>
    <t>Lê Bá Hoàng Hùng</t>
  </si>
  <si>
    <t>Nguyễn Quốc Hưng</t>
  </si>
  <si>
    <t>Phạm Quang Khải</t>
  </si>
  <si>
    <t>Nguyễn Đăng Khoa</t>
  </si>
  <si>
    <t>Phạm Đăng Khoa</t>
  </si>
  <si>
    <t>Nguyễn Xuân Kỳ</t>
  </si>
  <si>
    <t>Ngô Tùng Lâm</t>
  </si>
  <si>
    <t>Nguyễn Tùng Lâm</t>
  </si>
  <si>
    <t>Quách Tiến Lâm</t>
  </si>
  <si>
    <t>Trần Thành Long</t>
  </si>
  <si>
    <t>Lê Anh Lợi</t>
  </si>
  <si>
    <t>Nguyễn Văn Mạnh</t>
  </si>
  <si>
    <t>Vũ Đức Mạnh</t>
  </si>
  <si>
    <t>Trần Hữu Nam</t>
  </si>
  <si>
    <t>Đỗ Như Nghiệp</t>
  </si>
  <si>
    <t>Trần Văn Ngọc</t>
  </si>
  <si>
    <t>Đậu Hồng Phong</t>
  </si>
  <si>
    <t>Phạm Bá Phong</t>
  </si>
  <si>
    <t>Hoàng Minh Đăng Quang</t>
  </si>
  <si>
    <t>Phạm Minh Quang</t>
  </si>
  <si>
    <t>Đào Anh Quân</t>
  </si>
  <si>
    <t>Phan Minh Quân</t>
  </si>
  <si>
    <t>Trần Hồng Quân</t>
  </si>
  <si>
    <t>Đậu Thái Sơn</t>
  </si>
  <si>
    <t>Trần Thái Sơn</t>
  </si>
  <si>
    <t>Dương Đức Tài</t>
  </si>
  <si>
    <t>Trần Hữu Thái</t>
  </si>
  <si>
    <t>Đỗ Tiến Thành</t>
  </si>
  <si>
    <t>Lê Đức Thành</t>
  </si>
  <si>
    <t>Ngọ Đình Thành</t>
  </si>
  <si>
    <t>Nguyễn Quang Thắng</t>
  </si>
  <si>
    <t>Trần Quyết Thắng</t>
  </si>
  <si>
    <t>Vũ Đức Thiện</t>
  </si>
  <si>
    <t>Ngô Tiến Thịnh</t>
  </si>
  <si>
    <t>Nguyễn Văn Tiến</t>
  </si>
  <si>
    <t>Lương Quang Trung</t>
  </si>
  <si>
    <t>Phạm Đình Trung</t>
  </si>
  <si>
    <t>Trương Hoàng Tú</t>
  </si>
  <si>
    <t>Nguyễn Quốc Tuấn</t>
  </si>
  <si>
    <t>Trần Đình Tuấn</t>
  </si>
  <si>
    <t>Trương Hoàng Tuấn</t>
  </si>
  <si>
    <t>Cao Văn Tùng</t>
  </si>
  <si>
    <t>Lê Nguyễn Tùng</t>
  </si>
  <si>
    <t>Nguyễn Xuân Tùng</t>
  </si>
  <si>
    <t>Trần Đình Tùng</t>
  </si>
  <si>
    <t>Lê Thế Viết</t>
  </si>
  <si>
    <t>Vũ Trí Vinh</t>
  </si>
  <si>
    <t>Vũ Quang Vũ</t>
  </si>
  <si>
    <t>Trần Văn Vương</t>
  </si>
  <si>
    <t>Lê Hùng Vỹ</t>
  </si>
  <si>
    <t>Bùi Minh Hoàng</t>
  </si>
  <si>
    <t>Nguyễn Tuấn Hưng</t>
  </si>
  <si>
    <t>Nguyễn Bình Minh</t>
  </si>
  <si>
    <t>Trần Anh Quân</t>
  </si>
  <si>
    <t>Nguyễn Đức Anh</t>
  </si>
  <si>
    <t>Nguyễn Hoàng Anh</t>
  </si>
  <si>
    <t>Trịnh Hoàng Anh</t>
  </si>
  <si>
    <t>Nguyễn Mạnh Dũng</t>
  </si>
  <si>
    <t>Bùi Văn Dương</t>
  </si>
  <si>
    <t>Đặng Xuân Đăng</t>
  </si>
  <si>
    <t>Bùi Minh Đức</t>
  </si>
  <si>
    <t>Nguyễn Phi Đức</t>
  </si>
  <si>
    <t>Phạm Tuấn Đức</t>
  </si>
  <si>
    <t>Nguyễn Ngọc Hải</t>
  </si>
  <si>
    <t>Phạm Đức Hiếu</t>
  </si>
  <si>
    <t>Đặng Văn Huy</t>
  </si>
  <si>
    <t>Phạm Quang Huy</t>
  </si>
  <si>
    <t>Vũ Đức Huy</t>
  </si>
  <si>
    <t>Đỗ Khánh Hưng</t>
  </si>
  <si>
    <t>Trần Duy Hưng</t>
  </si>
  <si>
    <t>Phùng Mạnh Khang</t>
  </si>
  <si>
    <t>Lê Quý Minh Khoa</t>
  </si>
  <si>
    <t>Đặng Minh Lân</t>
  </si>
  <si>
    <t>Đỗ Thị Loan</t>
  </si>
  <si>
    <t>Vũ Hải Long</t>
  </si>
  <si>
    <t>Lê Vũ Đức Mạnh</t>
  </si>
  <si>
    <t>Bùi Phương Nam</t>
  </si>
  <si>
    <t>Nguyễn Đình Nam</t>
  </si>
  <si>
    <t>Lê Quý Như Ngọc</t>
  </si>
  <si>
    <t>Nguyễn Kiều Phong</t>
  </si>
  <si>
    <t>Nguyễn Đức Duy Phương</t>
  </si>
  <si>
    <t>Hoàng Việt Quang</t>
  </si>
  <si>
    <t>Dương Danh Quân</t>
  </si>
  <si>
    <t>Nguyễn Trọng Minh Quân</t>
  </si>
  <si>
    <t>Bùi Công Sơn</t>
  </si>
  <si>
    <t>Nguyễn Cao Bảo Sơn</t>
  </si>
  <si>
    <t>Trần Công Sơn</t>
  </si>
  <si>
    <t>Mai Văn Thái</t>
  </si>
  <si>
    <t>Nguyễn Trường Thành</t>
  </si>
  <si>
    <t>Nguyễn Đức Thắng</t>
  </si>
  <si>
    <t>Vương Ngọc Thiện</t>
  </si>
  <si>
    <t>Hoàng Văn Thuận</t>
  </si>
  <si>
    <t>Trần Nam Trung</t>
  </si>
  <si>
    <t>Mai Văn Trường</t>
  </si>
  <si>
    <t>Trần Tuấn Trường</t>
  </si>
  <si>
    <t>Phạm Quang Tú</t>
  </si>
  <si>
    <t>Tô Minh Tuấn</t>
  </si>
  <si>
    <t>Ngô Thanh Tùng</t>
  </si>
  <si>
    <t>Nguyễn Thanh Tùng</t>
  </si>
  <si>
    <t>Phạm Quang Vinh</t>
  </si>
  <si>
    <t>Lê Hội Vượng</t>
  </si>
  <si>
    <t>Bùi Bảo Tín</t>
  </si>
  <si>
    <t>Nguyễn Bá Phương Đông</t>
  </si>
  <si>
    <t>Dương Tự Trí Đức</t>
  </si>
  <si>
    <t>Lê Văn Đức</t>
  </si>
  <si>
    <t>Nguyễn Quang Đức</t>
  </si>
  <si>
    <t>Lê Xuân Hải</t>
  </si>
  <si>
    <t>Nguyễn Minh Hiển</t>
  </si>
  <si>
    <t>Hoàng Minh Hiếu</t>
  </si>
  <si>
    <t>Nghiêm Trung Hiếu</t>
  </si>
  <si>
    <t>Nguyễn Tiến Hiếu</t>
  </si>
  <si>
    <t>Ngô Huy Hoàng</t>
  </si>
  <si>
    <t>Trương Huy Hoàng</t>
  </si>
  <si>
    <t>Bùi Tuấn Huy</t>
  </si>
  <si>
    <t>Nguyễn Công Quốc Huy</t>
  </si>
  <si>
    <t>Trần Quốc Huy</t>
  </si>
  <si>
    <t>Vũ Gia Huy</t>
  </si>
  <si>
    <t>Vũ Duy Hưng</t>
  </si>
  <si>
    <t>Nguyễn Văn Hữu</t>
  </si>
  <si>
    <t>Nguyễn Hữu Khánh</t>
  </si>
  <si>
    <t>Nguyễn Sỹ Kiên</t>
  </si>
  <si>
    <t>Hà Duy Linh</t>
  </si>
  <si>
    <t>Mẫn Bá Long</t>
  </si>
  <si>
    <t>Phạm Thành Long</t>
  </si>
  <si>
    <t>Đoàn Hữu Mạnh</t>
  </si>
  <si>
    <t>Bùi Nhật Minh</t>
  </si>
  <si>
    <t>Phạm Quang Minh</t>
  </si>
  <si>
    <t>Lưu Hoài Nam</t>
  </si>
  <si>
    <t>Văn Tiến Nam</t>
  </si>
  <si>
    <t>Trần Minh Nhật</t>
  </si>
  <si>
    <t>Lê Minh Phương</t>
  </si>
  <si>
    <t>Đặng Ngọc Quang</t>
  </si>
  <si>
    <t>Phùng Gia Quang</t>
  </si>
  <si>
    <t>Nguyễn Cảnh Quân</t>
  </si>
  <si>
    <t>Nguyễn Khánh Sơn</t>
  </si>
  <si>
    <t>Trần Đức Tài</t>
  </si>
  <si>
    <t>Nguyễn Ngọc Thái</t>
  </si>
  <si>
    <t>Trần Đức Thành</t>
  </si>
  <si>
    <t>Nguyễn Gia Thịnh</t>
  </si>
  <si>
    <t>Trà Đức Thịnh</t>
  </si>
  <si>
    <t>Nguyễn Phú Trọng</t>
  </si>
  <si>
    <t>Nguyễn Đức Trường</t>
  </si>
  <si>
    <t>Nguyễn Việt Tú</t>
  </si>
  <si>
    <t>Đinh Thái Tuấn</t>
  </si>
  <si>
    <t>Lê Thanh Tùng</t>
  </si>
  <si>
    <t>Nguyễn Hải Tùng</t>
  </si>
  <si>
    <t>Dương Huy Anh Vũ</t>
  </si>
  <si>
    <t>Trần Thị Hoàng Yến</t>
  </si>
  <si>
    <t>Nguyễn Việt Tiến</t>
  </si>
  <si>
    <t>Đỗ Hoàng Giang</t>
  </si>
  <si>
    <t>Lê Công Việt Anh</t>
  </si>
  <si>
    <t>Dương Văn Nam</t>
  </si>
  <si>
    <t>Nguyễn Duy Minh</t>
  </si>
  <si>
    <t>Vũ Trọng Mạnh</t>
  </si>
  <si>
    <t>Bùi Tuấn Hưng</t>
  </si>
  <si>
    <t>Nguyễn Trọng Tiến</t>
  </si>
  <si>
    <t>Nguyễn Văn Quân</t>
  </si>
  <si>
    <t>Nguyễn Mạnh Kiên</t>
  </si>
  <si>
    <t>Nguyễn Đức Hoàng Việt</t>
  </si>
  <si>
    <t>Nguyễn Tiến Mạnh</t>
  </si>
  <si>
    <t>Nguyễn Đình Phong</t>
  </si>
  <si>
    <t>Đỗ Văn Nghĩa</t>
  </si>
  <si>
    <t>Đào Quang Tiến</t>
  </si>
  <si>
    <t>Long Quang Khải</t>
  </si>
  <si>
    <t>Lê Hoàng Anh Lượng</t>
  </si>
  <si>
    <t>Kiều Văn Liêm</t>
  </si>
  <si>
    <t>Hồ Sỹ Hưng</t>
  </si>
  <si>
    <t>Nguyễn Tiến Thành</t>
  </si>
  <si>
    <t>Phan Minh Quang</t>
  </si>
  <si>
    <t>Hoàng Thái Sơn</t>
  </si>
  <si>
    <t>Trần Quang Dũng</t>
  </si>
  <si>
    <t>Ngô Quang Minh</t>
  </si>
  <si>
    <t>Nguyễn Đỗ Quốc Bảo</t>
  </si>
  <si>
    <t>Phan Nhật Anh</t>
  </si>
  <si>
    <t>Trần Chí Trường</t>
  </si>
  <si>
    <t>Triệu Quang Đông</t>
  </si>
  <si>
    <t>Tạ Đình Giáp</t>
  </si>
  <si>
    <t>Nguyễn Bá Năng</t>
  </si>
  <si>
    <t>Lê Phương Đông</t>
  </si>
  <si>
    <t>Dương Hoàng Hải</t>
  </si>
  <si>
    <t>Bùi Thiên Vương</t>
  </si>
  <si>
    <t>Bùi Quang Thắng</t>
  </si>
  <si>
    <t>Nguyễn Hữu Hiệp</t>
  </si>
  <si>
    <t>Bùi Công Liêm</t>
  </si>
  <si>
    <t>Phí Anh Nhân</t>
  </si>
  <si>
    <t>Nguyễn Thái Bảo</t>
  </si>
  <si>
    <t>Cao Văn Mạnh</t>
  </si>
  <si>
    <t>Đào Đức Lương</t>
  </si>
  <si>
    <t>Đào Phương Nam</t>
  </si>
  <si>
    <t>Trần Minh Quang</t>
  </si>
  <si>
    <t>Phạm Khánh Duy</t>
  </si>
  <si>
    <t>Nguyễn Công Thành</t>
  </si>
  <si>
    <t>Nguyễn Văn Đại</t>
  </si>
  <si>
    <t>Quách Đức Mạnh</t>
  </si>
  <si>
    <t>Phạm Xuân Thắng</t>
  </si>
  <si>
    <t>Hoàng Văn Tiến</t>
  </si>
  <si>
    <t>Phạm Minh Đồng</t>
  </si>
  <si>
    <t>Hà Đại Dương</t>
  </si>
  <si>
    <t>Trương Xuân Du</t>
  </si>
  <si>
    <t>Lê Thiêm Giang</t>
  </si>
  <si>
    <t>Lê Văn Giáp</t>
  </si>
  <si>
    <t>Nguyễn Nhật Duy</t>
  </si>
  <si>
    <t>Vương Hoàng Chiến</t>
  </si>
  <si>
    <t>Dương Hoàng Quân</t>
  </si>
  <si>
    <t>Nguyễn Hữu Công</t>
  </si>
  <si>
    <t>Nguyễn Phùng Việt Anh</t>
  </si>
  <si>
    <t>Nguyễn Như Tâm</t>
  </si>
  <si>
    <t>Nguyễn Minh Khoa</t>
  </si>
  <si>
    <t>Lê Văn Chiến</t>
  </si>
  <si>
    <t>Lê Văn Thành Long</t>
  </si>
  <si>
    <t>Bùi Nhật Huy</t>
  </si>
  <si>
    <t>Trần Khoa An</t>
  </si>
  <si>
    <t>Bạch Hải Lộc</t>
  </si>
  <si>
    <t>Lại Trung Nghĩa</t>
  </si>
  <si>
    <t>Hoàng Minh Đức</t>
  </si>
  <si>
    <t>Phạm Duy Phong</t>
  </si>
  <si>
    <t>Bùi Trọng Bảo Long</t>
  </si>
  <si>
    <t>Lê Ngọc Đức</t>
  </si>
  <si>
    <t>Lê Đức Cảnh</t>
  </si>
  <si>
    <t>Bùi Anh Tuấn</t>
  </si>
  <si>
    <t>Nguyễn Hưng Nguyên</t>
  </si>
  <si>
    <t>Nguyễn Anh Quân</t>
  </si>
  <si>
    <t>Phạm Ngọc Yên</t>
  </si>
  <si>
    <t>Vi Ngọc Trí</t>
  </si>
  <si>
    <t>Phạm Duy Mạnh</t>
  </si>
  <si>
    <t>Lê Bá Trường</t>
  </si>
  <si>
    <t>Kiều Thế Vinh</t>
  </si>
  <si>
    <t>Nguyễn Tuấn Kiệt</t>
  </si>
  <si>
    <t>Nguyễn Minh Tuấn</t>
  </si>
  <si>
    <t>Trần Tiến Phong</t>
  </si>
  <si>
    <t>Hoàng Thế Hải</t>
  </si>
  <si>
    <t>Dương Văn Thiệp</t>
  </si>
  <si>
    <t>Đào Xuân Thành</t>
  </si>
  <si>
    <t>Nguyễn Xuân Thành</t>
  </si>
  <si>
    <t>Bùi Văn Hồng</t>
  </si>
  <si>
    <t>Vũ Văn Khôi</t>
  </si>
  <si>
    <t>Phạm Văn Quân</t>
  </si>
  <si>
    <t>Dương Văn Chương</t>
  </si>
  <si>
    <t>Phạm Văn Chung</t>
  </si>
  <si>
    <t>Chu Văn Hưng</t>
  </si>
  <si>
    <t>Lê Thành Đạt</t>
  </si>
  <si>
    <t>Nguyễn Mạnh Tuấn</t>
  </si>
  <si>
    <t>Lê Văn Công</t>
  </si>
  <si>
    <t>Nguyễn Minh Hiếu</t>
  </si>
  <si>
    <t>Đinh Văn Lợi</t>
  </si>
  <si>
    <t>Đỗ Hải Lâm</t>
  </si>
  <si>
    <t>Nguyễn Đức Hùng</t>
  </si>
  <si>
    <t>Phạm Duy Lộc</t>
  </si>
  <si>
    <t>Nguyễn Trung Kiên</t>
  </si>
  <si>
    <t>Trần Quang Vinh</t>
  </si>
  <si>
    <t>Đỗ Đức Đô</t>
  </si>
  <si>
    <t>Phạm Tiến Vượng</t>
  </si>
  <si>
    <t>Bùi Quốc Huy</t>
  </si>
  <si>
    <t>Lưu Xuân Khánh</t>
  </si>
  <si>
    <t>Đỗ Thế Dũng</t>
  </si>
  <si>
    <t>Phạm Việt Anh</t>
  </si>
  <si>
    <t>Nguyễn Thế Anh</t>
  </si>
  <si>
    <t>Nguyễn Văn Minh</t>
  </si>
  <si>
    <t>Hoàng Việt Hùng</t>
  </si>
  <si>
    <t>Phạm Hoàng Quân</t>
  </si>
  <si>
    <t>Phạm Anh Tùng</t>
  </si>
  <si>
    <t>Phan Hiểu Phong</t>
  </si>
  <si>
    <t>Phạm Quốc Trung</t>
  </si>
  <si>
    <t>Phạm Tấn Phát</t>
  </si>
  <si>
    <t>Lê Minh Khang</t>
  </si>
  <si>
    <t>Nguyễn Bá Thi</t>
  </si>
  <si>
    <t>Mai Tiến Dũng</t>
  </si>
  <si>
    <t>Nguyễn Việt Quyết</t>
  </si>
  <si>
    <t>Phạm Tuấn Thi</t>
  </si>
  <si>
    <t>Hoàng Đức Anh</t>
  </si>
  <si>
    <t>Đào Vũ Đông</t>
  </si>
  <si>
    <t>Vũ Đức Duy</t>
  </si>
  <si>
    <t>Vũ Xuân Trọng</t>
  </si>
  <si>
    <t>Dương Huy Hùng</t>
  </si>
  <si>
    <t>Hoàng Văn Hiệp</t>
  </si>
  <si>
    <t>Nguyễn Hữu Phi</t>
  </si>
  <si>
    <t>Nguyễn Đình Vinh</t>
  </si>
  <si>
    <t>Lường Minh Tuấn</t>
  </si>
  <si>
    <t>Hoàng Quốc Khánh</t>
  </si>
  <si>
    <t>Lê Hoàng Lân</t>
  </si>
  <si>
    <t>Lê Hồng Sơn</t>
  </si>
  <si>
    <t>Hoàng Phước Đạt</t>
  </si>
  <si>
    <t>Tạ Hữu Huy</t>
  </si>
  <si>
    <t>Đặng Bá Kiên</t>
  </si>
  <si>
    <t>Lê Trọng Phú</t>
  </si>
  <si>
    <t>Nguyễn Thế Sơn</t>
  </si>
  <si>
    <t>Nguyễn Nghĩa Tùng Dương</t>
  </si>
  <si>
    <t>Nguyễn Hữu Đạt</t>
  </si>
  <si>
    <t>Trần Xuân Bắc</t>
  </si>
  <si>
    <t>Trần Văn Hùng</t>
  </si>
  <si>
    <t>Nguyễn Trần Quang Huy</t>
  </si>
  <si>
    <t>Đỗ Hoàng Hiệp</t>
  </si>
  <si>
    <t>Nguyễn Vũ Dũng</t>
  </si>
  <si>
    <t>Đỗ Anh Quân</t>
  </si>
  <si>
    <t>Nguyễn Văn Nguyên</t>
  </si>
  <si>
    <t>Nguyễn Như Hùng</t>
  </si>
  <si>
    <t>Nguyễn Văn Hiếu</t>
  </si>
  <si>
    <t>Phạm Đắc Trung</t>
  </si>
  <si>
    <t>Phạm Thanh Tùng</t>
  </si>
  <si>
    <t>Đào Quang Hiệu</t>
  </si>
  <si>
    <t>Nguyễn Việt Hùng</t>
  </si>
  <si>
    <t>Mai Thanh Huân</t>
  </si>
  <si>
    <t>Bùi Đức Lâm</t>
  </si>
  <si>
    <t>Nguyễn Thái Gia Bảo</t>
  </si>
  <si>
    <t>Nguyễn Kim Quang Huy</t>
  </si>
  <si>
    <t>Phạm Thế Vinh</t>
  </si>
  <si>
    <t>Nguyễn Huy Anh</t>
  </si>
  <si>
    <t>Phạm Tiến Mạnh</t>
  </si>
  <si>
    <t>Lê Minh Tuấn</t>
  </si>
  <si>
    <t>Nguyễn Văn Hiệp</t>
  </si>
  <si>
    <t>Nguyễn Đức Minh</t>
  </si>
  <si>
    <t>Trần Bình Minh</t>
  </si>
  <si>
    <t>Trần Minh Tuấn</t>
  </si>
  <si>
    <t>Lê Xuân Long</t>
  </si>
  <si>
    <t>Hoàng Tùng Dương</t>
  </si>
  <si>
    <t>Bùi Tuấn Minh</t>
  </si>
  <si>
    <t>Lê Thị Trà Mi</t>
  </si>
  <si>
    <t>Bùi Đức Phú</t>
  </si>
  <si>
    <t>Hà Ngọc Hải</t>
  </si>
  <si>
    <t>Lê Anh Tuấn</t>
  </si>
  <si>
    <t>Ngọ Đức Thành</t>
  </si>
  <si>
    <t>Trần Văn Hiếu</t>
  </si>
  <si>
    <t>Phan Quốc Việt</t>
  </si>
  <si>
    <t>Nguyễn Văn Linh</t>
  </si>
  <si>
    <t>Lại Đình Tuấn Thành</t>
  </si>
  <si>
    <t>Vũ Hồng Phúc</t>
  </si>
  <si>
    <t>Nguyễn Hải Minh</t>
  </si>
  <si>
    <t>Nguyễn Mạnh Đức</t>
  </si>
  <si>
    <t>Trần Tùng Anh</t>
  </si>
  <si>
    <t>Hoàng Bá Duy</t>
  </si>
  <si>
    <t>Trần Xuân Chính</t>
  </si>
  <si>
    <t>Phạm Khắc Khương Duy</t>
  </si>
  <si>
    <t>Vũ Mạnh Thắng</t>
  </si>
  <si>
    <t>Trần Văn Giang</t>
  </si>
  <si>
    <t>Đinh Công Hiếu</t>
  </si>
  <si>
    <t>Nguyễn Trung Nguyên</t>
  </si>
  <si>
    <t>Trần Hoàng Phúc</t>
  </si>
  <si>
    <t>Phạm Văn Huynh</t>
  </si>
  <si>
    <t>Vũ Tiến Bình</t>
  </si>
  <si>
    <t>Đào Duy Hưng</t>
  </si>
  <si>
    <t>Phạm Anh Tuấn</t>
  </si>
  <si>
    <t>Phạm Minh Quân</t>
  </si>
  <si>
    <t>Nguyễn Phúc Bảo Chấn</t>
  </si>
  <si>
    <t>Đoàn Gia Hưng</t>
  </si>
  <si>
    <t>Nguyễn Anh Quyền</t>
  </si>
  <si>
    <t>Nguyễn Bảo Nam</t>
  </si>
  <si>
    <t>Phan Quý Duy</t>
  </si>
  <si>
    <t>Nguyễn Văn Giáp</t>
  </si>
  <si>
    <t>Nguyễn Quang Khánh</t>
  </si>
  <si>
    <t>Ngô Thế Quân</t>
  </si>
  <si>
    <t>Phạm Anh Đức</t>
  </si>
  <si>
    <t>Nguyễn Khả Anh Sơn</t>
  </si>
  <si>
    <t>Hoàng Anh Quốc</t>
  </si>
  <si>
    <t>Nguyễn Đức Duy</t>
  </si>
  <si>
    <t>Lê Công Minh</t>
  </si>
  <si>
    <t>Trần Quang Minh</t>
  </si>
  <si>
    <t>Nguyễn Văn Thành</t>
  </si>
  <si>
    <t>Đinh Nhật Dương</t>
  </si>
  <si>
    <t>Phạm Trung Kiên</t>
  </si>
  <si>
    <t>Nguyễn Quốc Anh</t>
  </si>
  <si>
    <t>Ong Thế Anh</t>
  </si>
  <si>
    <t>Đặng Đình Khánh</t>
  </si>
  <si>
    <t>Dương Công Nguyên</t>
  </si>
  <si>
    <t>Phạm Việt Hưng</t>
  </si>
  <si>
    <t>Nguyễn Hữu Khoa</t>
  </si>
  <si>
    <t>Trịnh Nguyên Giáp</t>
  </si>
  <si>
    <t>Nguyễn Phú Nam</t>
  </si>
  <si>
    <t>Trần Hoàng Nam</t>
  </si>
  <si>
    <t>Lê Đức Anh</t>
  </si>
  <si>
    <t>Bạch Ngọc Tấn</t>
  </si>
  <si>
    <t>Đỗ Văn Thanh</t>
  </si>
  <si>
    <t>Bùi Văn Hưng</t>
  </si>
  <si>
    <t>Hà Tuấn Anh</t>
  </si>
  <si>
    <t>Nguyễn Xuân Đức</t>
  </si>
  <si>
    <t>Nguyễn Quý Dũng</t>
  </si>
  <si>
    <t>Trần Sĩ Việt</t>
  </si>
  <si>
    <t>Trần Vũ Đức</t>
  </si>
  <si>
    <t>Trần Tiến Đạt</t>
  </si>
  <si>
    <t>Nguyễn Xuân Dũng</t>
  </si>
  <si>
    <t>Lê Văn Võ</t>
  </si>
  <si>
    <t>Trần Lê Bắc</t>
  </si>
  <si>
    <t>Vũ Mai Tuấn</t>
  </si>
  <si>
    <t>Nguyễn Trường Giang</t>
  </si>
  <si>
    <t>Mai Hải Đăng</t>
  </si>
  <si>
    <t>Nguyễn Văn Dũng</t>
  </si>
  <si>
    <t>Võ Hoàng Anh Tuấn</t>
  </si>
  <si>
    <t>Phạm Văn Nhật</t>
  </si>
  <si>
    <t>Lê Ngọc Linh</t>
  </si>
  <si>
    <t>Lê Khánh Duy</t>
  </si>
  <si>
    <t>Đỗ Thùy Trang</t>
  </si>
  <si>
    <t>Phạm Trọng Hùng</t>
  </si>
  <si>
    <t>Vũ Khôi Nguyên</t>
  </si>
  <si>
    <t>Lớp</t>
  </si>
  <si>
    <t>Sĩ số</t>
  </si>
  <si>
    <t>Kết quả xếp loại</t>
  </si>
  <si>
    <t>Số lượng</t>
  </si>
  <si>
    <t>%</t>
  </si>
  <si>
    <t>Tổng Khoa CHKT</t>
  </si>
  <si>
    <t>HĐ cấp Trường
(dự kiến)</t>
  </si>
  <si>
    <t>16/02/2002</t>
  </si>
  <si>
    <t>03/06/2001</t>
  </si>
  <si>
    <t>17/10/2002</t>
  </si>
  <si>
    <t>20/04/2002</t>
  </si>
  <si>
    <t>02/09/2002</t>
  </si>
  <si>
    <t>22/10/2002</t>
  </si>
  <si>
    <t>02/11/2002</t>
  </si>
  <si>
    <t>29/11/2002</t>
  </si>
  <si>
    <t>17/03/2002</t>
  </si>
  <si>
    <t>29/12/2002</t>
  </si>
  <si>
    <t>15/02/2002</t>
  </si>
  <si>
    <t>21/01/2002</t>
  </si>
  <si>
    <t>15/09/2002</t>
  </si>
  <si>
    <t>12/08/2002</t>
  </si>
  <si>
    <t>28/10/2002</t>
  </si>
  <si>
    <t>08/03/2002</t>
  </si>
  <si>
    <t>18/11/2002</t>
  </si>
  <si>
    <t>15/01/2002</t>
  </si>
  <si>
    <t>28/11/2002</t>
  </si>
  <si>
    <t>14/04/2002</t>
  </si>
  <si>
    <t>15/12/2002</t>
  </si>
  <si>
    <t>24/05/2002</t>
  </si>
  <si>
    <t>21/03/2001</t>
  </si>
  <si>
    <t>09/02/2002</t>
  </si>
  <si>
    <t>21/10/2002</t>
  </si>
  <si>
    <t>04/08/2002</t>
  </si>
  <si>
    <t>23/10/2002</t>
  </si>
  <si>
    <t>25/10/2002</t>
  </si>
  <si>
    <t>22/07/2002</t>
  </si>
  <si>
    <t>20/08/2002</t>
  </si>
  <si>
    <t>19/07/2002</t>
  </si>
  <si>
    <t>26/06/2002</t>
  </si>
  <si>
    <t>04/06/2002</t>
  </si>
  <si>
    <t>12/09/2002</t>
  </si>
  <si>
    <t>03/03/2002</t>
  </si>
  <si>
    <t>23/10/2001</t>
  </si>
  <si>
    <t>21/07/2002</t>
  </si>
  <si>
    <t>09/09/2002</t>
  </si>
  <si>
    <t>11/01/2001</t>
  </si>
  <si>
    <t>03/08/2002</t>
  </si>
  <si>
    <t>11/02/2002</t>
  </si>
  <si>
    <t>02/06/2002</t>
  </si>
  <si>
    <t>16/08/2002</t>
  </si>
  <si>
    <t>29/03/2002</t>
  </si>
  <si>
    <t>18/06/2002</t>
  </si>
  <si>
    <t>20/01/2002</t>
  </si>
  <si>
    <t>12/03/2002</t>
  </si>
  <si>
    <t>20/10/2002</t>
  </si>
  <si>
    <t>26/03/2002</t>
  </si>
  <si>
    <t>28/12/2002</t>
  </si>
  <si>
    <t>05/01/2002</t>
  </si>
  <si>
    <t>02/07/2002</t>
  </si>
  <si>
    <t>17/12/2000</t>
  </si>
  <si>
    <t>21/03/2002</t>
  </si>
  <si>
    <t>27/10/2002</t>
  </si>
  <si>
    <t>03/07/2002</t>
  </si>
  <si>
    <t>09/05/2002</t>
  </si>
  <si>
    <t>08/11/2002</t>
  </si>
  <si>
    <t>17/09/2002</t>
  </si>
  <si>
    <t>04/10/2002</t>
  </si>
  <si>
    <t>05/09/2002</t>
  </si>
  <si>
    <t>28/12/2001</t>
  </si>
  <si>
    <t>05/06/2002</t>
  </si>
  <si>
    <t>16/06/2002</t>
  </si>
  <si>
    <t>20/05/2001</t>
  </si>
  <si>
    <t>29/09/2002</t>
  </si>
  <si>
    <t>20/09/2002</t>
  </si>
  <si>
    <t>16/01/2002</t>
  </si>
  <si>
    <t>06/11/2002</t>
  </si>
  <si>
    <t>29/06/2001</t>
  </si>
  <si>
    <t>LỚP QH-2020-I/CQ-M-EM, HỌC KỲ 2, NĂM HỌC 23-24</t>
  </si>
  <si>
    <t>LỚP QH-2021-I/CQ-M-EM, HỌC KỲ 2, NĂM HỌC 23-24</t>
  </si>
  <si>
    <t>26/10/2003</t>
  </si>
  <si>
    <t>31/03/2003</t>
  </si>
  <si>
    <t>18/11/2003</t>
  </si>
  <si>
    <t>28/11/2003</t>
  </si>
  <si>
    <t>26/02/2003</t>
  </si>
  <si>
    <t>20/01/2003</t>
  </si>
  <si>
    <t>22/07/2003</t>
  </si>
  <si>
    <t>17/12/2003</t>
  </si>
  <si>
    <t>14/12/2001</t>
  </si>
  <si>
    <t>07/03/2003</t>
  </si>
  <si>
    <t>20/08/2003</t>
  </si>
  <si>
    <t>27/08/2003</t>
  </si>
  <si>
    <t>08/05/2003</t>
  </si>
  <si>
    <t>04/10/2003</t>
  </si>
  <si>
    <t>30/10/2003</t>
  </si>
  <si>
    <t>15/03/2003</t>
  </si>
  <si>
    <t>27/03/2003</t>
  </si>
  <si>
    <t>07/06/2003</t>
  </si>
  <si>
    <t>07/12/2003</t>
  </si>
  <si>
    <t>08/07/2003</t>
  </si>
  <si>
    <t>28/02/2003</t>
  </si>
  <si>
    <t>26/05/2003</t>
  </si>
  <si>
    <t>01/07/2003</t>
  </si>
  <si>
    <t>06/07/2003</t>
  </si>
  <si>
    <t>02/11/2003</t>
  </si>
  <si>
    <t>29/10/2003</t>
  </si>
  <si>
    <t>31/07/2003</t>
  </si>
  <si>
    <t>11/04/2003</t>
  </si>
  <si>
    <t>14/10/2003</t>
  </si>
  <si>
    <t>04/11/2003</t>
  </si>
  <si>
    <t>14/05/2003</t>
  </si>
  <si>
    <t>20/10/2003</t>
  </si>
  <si>
    <t>22/11/2003</t>
  </si>
  <si>
    <t>03/01/2003</t>
  </si>
  <si>
    <t>16/04/2003</t>
  </si>
  <si>
    <t>25/11/2003</t>
  </si>
  <si>
    <t>14/11/2002</t>
  </si>
  <si>
    <t>19/05/2002</t>
  </si>
  <si>
    <t>18/09/2003</t>
  </si>
  <si>
    <t>12/09/2003</t>
  </si>
  <si>
    <t>01/10/2003</t>
  </si>
  <si>
    <t>16/11/2003</t>
  </si>
  <si>
    <t>24/08/2003</t>
  </si>
  <si>
    <t>29/09/2003</t>
  </si>
  <si>
    <t>02/09/2003</t>
  </si>
  <si>
    <t>16/05/2003</t>
  </si>
  <si>
    <t>13/02/2003</t>
  </si>
  <si>
    <t>20/05/2003</t>
  </si>
  <si>
    <t>02/01/2003</t>
  </si>
  <si>
    <t>18/12/2003</t>
  </si>
  <si>
    <t>23/01/2002</t>
  </si>
  <si>
    <t>04/02/2002</t>
  </si>
  <si>
    <t>23/06/2003</t>
  </si>
  <si>
    <t>15/08/2003</t>
  </si>
  <si>
    <t>14/11/2003</t>
  </si>
  <si>
    <t>23/08/2002</t>
  </si>
  <si>
    <t>17/05/2003</t>
  </si>
  <si>
    <t>10/10/2003</t>
  </si>
  <si>
    <t>11/12/2003</t>
  </si>
  <si>
    <t>22/09/2003</t>
  </si>
  <si>
    <t>01/01/2003</t>
  </si>
  <si>
    <t>22/02/2003</t>
  </si>
  <si>
    <t>05/02/2003</t>
  </si>
  <si>
    <t>04/07/2003</t>
  </si>
  <si>
    <t>09/01/2003</t>
  </si>
  <si>
    <t>20/03/2003</t>
  </si>
  <si>
    <t>26/06/2003</t>
  </si>
  <si>
    <t>19/12/2003</t>
  </si>
  <si>
    <t>09/09/2003</t>
  </si>
  <si>
    <t>03/07/2003</t>
  </si>
  <si>
    <t>14/02/2003</t>
  </si>
  <si>
    <t>25/08/2003</t>
  </si>
  <si>
    <t>12/06/2002</t>
  </si>
  <si>
    <t>24/10/2003</t>
  </si>
  <si>
    <t>01/06/2002</t>
  </si>
  <si>
    <t xml:space="preserve">Danh sách có: 81 sinh viên./. </t>
  </si>
  <si>
    <t>04/12/2004</t>
  </si>
  <si>
    <t>02/11/2004</t>
  </si>
  <si>
    <t>01/11/2003</t>
  </si>
  <si>
    <t>20/08/2004</t>
  </si>
  <si>
    <t>21/12/2004</t>
  </si>
  <si>
    <t>04/04/2004</t>
  </si>
  <si>
    <t>Lưu Văn Biên</t>
  </si>
  <si>
    <t>09/08/2004</t>
  </si>
  <si>
    <t>08/10/2004</t>
  </si>
  <si>
    <t>18/02/2004</t>
  </si>
  <si>
    <t>05/10/2004</t>
  </si>
  <si>
    <t>21/02/2004</t>
  </si>
  <si>
    <t>20/02/2004</t>
  </si>
  <si>
    <t>18/09/2004</t>
  </si>
  <si>
    <t>03/02/2003</t>
  </si>
  <si>
    <t>27/12/2004</t>
  </si>
  <si>
    <t>06/02/2004</t>
  </si>
  <si>
    <t>27/03/2004</t>
  </si>
  <si>
    <t>05/06/2004</t>
  </si>
  <si>
    <t>19/10/2004</t>
  </si>
  <si>
    <t>09/10/2003</t>
  </si>
  <si>
    <t>02/07/2004</t>
  </si>
  <si>
    <t>11/02/2004</t>
  </si>
  <si>
    <t>12/10/2004</t>
  </si>
  <si>
    <t>25/09/2004</t>
  </si>
  <si>
    <t>06/09/2004</t>
  </si>
  <si>
    <t>25/12/2004</t>
  </si>
  <si>
    <t>15/03/2004</t>
  </si>
  <si>
    <t>11/03/2004</t>
  </si>
  <si>
    <t>25/08/2004</t>
  </si>
  <si>
    <t>24/10/2004</t>
  </si>
  <si>
    <t>07/12/2004</t>
  </si>
  <si>
    <t>26/03/2004</t>
  </si>
  <si>
    <t>27/09/2004</t>
  </si>
  <si>
    <t>17/10/2004</t>
  </si>
  <si>
    <t>23/11/2004</t>
  </si>
  <si>
    <t>03/12/2004</t>
  </si>
  <si>
    <t>27/11/2004</t>
  </si>
  <si>
    <t>26/01/2004</t>
  </si>
  <si>
    <t>26/10/2004</t>
  </si>
  <si>
    <t>11/11/2004</t>
  </si>
  <si>
    <t>27/08/2004</t>
  </si>
  <si>
    <t>04/10/2004</t>
  </si>
  <si>
    <t>10/07/2004</t>
  </si>
  <si>
    <t>22/10/2004</t>
  </si>
  <si>
    <t>05/08/2004</t>
  </si>
  <si>
    <t>03/09/2004</t>
  </si>
  <si>
    <t>01/04/2004</t>
  </si>
  <si>
    <t>08/02/2004</t>
  </si>
  <si>
    <t>10/08/2004</t>
  </si>
  <si>
    <t>12/01/2004</t>
  </si>
  <si>
    <t>20/10/2004</t>
  </si>
  <si>
    <t>26/07/2004</t>
  </si>
  <si>
    <t>10/03/2004</t>
  </si>
  <si>
    <t>03/02/2004</t>
  </si>
  <si>
    <t>25/10/2004</t>
  </si>
  <si>
    <t>05/02/2004</t>
  </si>
  <si>
    <t>03/06/2004</t>
  </si>
  <si>
    <t>04/02/2004</t>
  </si>
  <si>
    <t>08/06/2004</t>
  </si>
  <si>
    <t>21/01/2004</t>
  </si>
  <si>
    <t>28/10/2004</t>
  </si>
  <si>
    <t>27/01/2004</t>
  </si>
  <si>
    <t>17/07/2004</t>
  </si>
  <si>
    <t>12/08/2004</t>
  </si>
  <si>
    <t>02/08/2004</t>
  </si>
  <si>
    <t>29/09/2004</t>
  </si>
  <si>
    <t>13/12/2004</t>
  </si>
  <si>
    <t>21/06/2001</t>
  </si>
  <si>
    <t>05/09/2004</t>
  </si>
  <si>
    <t>17/06/2004</t>
  </si>
  <si>
    <t>25/06/2004</t>
  </si>
  <si>
    <t>28/09/2004</t>
  </si>
  <si>
    <t>04/05/2004</t>
  </si>
  <si>
    <t>14/07/2004</t>
  </si>
  <si>
    <t>07/04/2004</t>
  </si>
  <si>
    <t>31/03/2004</t>
  </si>
  <si>
    <t>23/08/2004</t>
  </si>
  <si>
    <t>09/09/2004</t>
  </si>
  <si>
    <t>01/09/2004</t>
  </si>
  <si>
    <t>01/01/2004</t>
  </si>
  <si>
    <t>29/05/2004</t>
  </si>
  <si>
    <t xml:space="preserve">Danh sách có: 93 sinh viên./. </t>
  </si>
  <si>
    <t>LỚP QH-2022-I/CQ-M-EM, HỌC KỲ 2, NĂM HỌC 23-24</t>
  </si>
  <si>
    <t>LỚP QH-2023-I/CQ-M-EM, HỌC KỲ 2, NĂM HỌC 23-24</t>
  </si>
  <si>
    <t>Hồ Sỹ An</t>
  </si>
  <si>
    <t>15/08/2005</t>
  </si>
  <si>
    <t>Nguyễn Đắc Phúc An</t>
  </si>
  <si>
    <t>19/07/2005</t>
  </si>
  <si>
    <t>Nguyễn Trường An</t>
  </si>
  <si>
    <t>15/05/2005</t>
  </si>
  <si>
    <t>Bùi Thế Anh</t>
  </si>
  <si>
    <t>03/02/2005</t>
  </si>
  <si>
    <t>Kiều Việt Anh</t>
  </si>
  <si>
    <t>08/04/2005</t>
  </si>
  <si>
    <t>Khúc Ngọc Anh</t>
  </si>
  <si>
    <t>17/11/2005</t>
  </si>
  <si>
    <t>Ngô Duy Anh</t>
  </si>
  <si>
    <t>05/05/2005</t>
  </si>
  <si>
    <t>17/08/2005</t>
  </si>
  <si>
    <t>Trần Tuấn Anh</t>
  </si>
  <si>
    <t>29/04/2005</t>
  </si>
  <si>
    <t>Bùi Nguyễn Gia Bảo</t>
  </si>
  <si>
    <t>24/04/2005</t>
  </si>
  <si>
    <t>Lương Xuân Bắc</t>
  </si>
  <si>
    <t>30/01/2005</t>
  </si>
  <si>
    <t>Nguyễn Văn Bằng</t>
  </si>
  <si>
    <t>30/08/2005</t>
  </si>
  <si>
    <t>Mai Thành Công</t>
  </si>
  <si>
    <t>05/03/2005</t>
  </si>
  <si>
    <t>Trần Cao Cường</t>
  </si>
  <si>
    <t>11/10/2005</t>
  </si>
  <si>
    <t>Vũ Mạnh Chiến</t>
  </si>
  <si>
    <t>22/05/2005</t>
  </si>
  <si>
    <t>Lê Minh Dũng</t>
  </si>
  <si>
    <t>02/04/2005</t>
  </si>
  <si>
    <t>20/02/2005</t>
  </si>
  <si>
    <t>Trương Ngọc Quốc Duy</t>
  </si>
  <si>
    <t>02/11/2005</t>
  </si>
  <si>
    <t>Đới Sỹ Quang Dương</t>
  </si>
  <si>
    <t>24/10/2005</t>
  </si>
  <si>
    <t>Lê Hải Dương</t>
  </si>
  <si>
    <t>07/09/2005</t>
  </si>
  <si>
    <t>Phạm Khánh Đạt</t>
  </si>
  <si>
    <t>27/02/2005</t>
  </si>
  <si>
    <t>Phạm Sỹ Đạt</t>
  </si>
  <si>
    <t>22/11/2005</t>
  </si>
  <si>
    <t>Vương Tiến Đạt</t>
  </si>
  <si>
    <t>29/10/2005</t>
  </si>
  <si>
    <t>Hà Minh Đức</t>
  </si>
  <si>
    <t>16/02/2005</t>
  </si>
  <si>
    <t>Lê Minh Đức</t>
  </si>
  <si>
    <t>19/11/2005</t>
  </si>
  <si>
    <t>Bạch Văn Hiếu</t>
  </si>
  <si>
    <t>08/09/2005</t>
  </si>
  <si>
    <t>Nguyễn Bá Hiếu</t>
  </si>
  <si>
    <t>20/06/2005</t>
  </si>
  <si>
    <t>Lê Minh Hoàng</t>
  </si>
  <si>
    <t>06/11/2005</t>
  </si>
  <si>
    <t>Đồng Minh Hùng</t>
  </si>
  <si>
    <t>07/06/2005</t>
  </si>
  <si>
    <t>Nguyễn Hoàng Hùng</t>
  </si>
  <si>
    <t>Nguyễn Hữu Hùng</t>
  </si>
  <si>
    <t>Nguyễn Quang Hùng</t>
  </si>
  <si>
    <t>16/11/2005</t>
  </si>
  <si>
    <t>28/07/2005</t>
  </si>
  <si>
    <t>Đào Mạnh Huy</t>
  </si>
  <si>
    <t>25/09/2005</t>
  </si>
  <si>
    <t>14/07/2005</t>
  </si>
  <si>
    <t>Nguyễn Văn Hưng</t>
  </si>
  <si>
    <t>23/11/2005</t>
  </si>
  <si>
    <t>Trần Trung Kiên</t>
  </si>
  <si>
    <t>20/10/2005</t>
  </si>
  <si>
    <t>Phạm Đình Khánh</t>
  </si>
  <si>
    <t>04/10/2005</t>
  </si>
  <si>
    <t>Trần Ngọc Quốc Khánh</t>
  </si>
  <si>
    <t>02/09/2005</t>
  </si>
  <si>
    <t>Lê Anh Khoa</t>
  </si>
  <si>
    <t>03/10/2005</t>
  </si>
  <si>
    <t>Nguyễn Thị Ngọc Lan</t>
  </si>
  <si>
    <t>26/04/2005</t>
  </si>
  <si>
    <t>Đàm Đức Mạnh</t>
  </si>
  <si>
    <t>22/02/2005</t>
  </si>
  <si>
    <t>22/04/2005</t>
  </si>
  <si>
    <t>Đào Văn Minh</t>
  </si>
  <si>
    <t>19/05/2005</t>
  </si>
  <si>
    <t>Nguyễn Minh Nam</t>
  </si>
  <si>
    <t>26/02/2005</t>
  </si>
  <si>
    <t>Trần Phương Nam</t>
  </si>
  <si>
    <t>28/08/2005</t>
  </si>
  <si>
    <t>Phạm Đình Khôi Nguyên</t>
  </si>
  <si>
    <t>25/03/2005</t>
  </si>
  <si>
    <t>Nông Quốc Phú</t>
  </si>
  <si>
    <t>12/02/2005</t>
  </si>
  <si>
    <t>Nguyễn Đình Phước</t>
  </si>
  <si>
    <t>22/08/2005</t>
  </si>
  <si>
    <t>Bùi Xuân Sơn</t>
  </si>
  <si>
    <t>03/08/2005</t>
  </si>
  <si>
    <t>Nguyễn Ngọc Trường Sơn</t>
  </si>
  <si>
    <t>04/05/2005</t>
  </si>
  <si>
    <t>Bùi Đức Tâm</t>
  </si>
  <si>
    <t>13/01/1999</t>
  </si>
  <si>
    <t>18/01/2005</t>
  </si>
  <si>
    <t>Vũ Huy Tiến</t>
  </si>
  <si>
    <t>16/10/2005</t>
  </si>
  <si>
    <t>Nguyễn Trung Tuấn</t>
  </si>
  <si>
    <t>15/03/2005</t>
  </si>
  <si>
    <t>Trịnh Đức Tuấn</t>
  </si>
  <si>
    <t>12/05/2005</t>
  </si>
  <si>
    <t>Đỗ Ngọc Tuyển</t>
  </si>
  <si>
    <t>17/06/2005</t>
  </si>
  <si>
    <t>Ngô Minh Thắng</t>
  </si>
  <si>
    <t>18/03/2005</t>
  </si>
  <si>
    <t>Nguyễn Mạnh Thắng</t>
  </si>
  <si>
    <t>01/10/2005</t>
  </si>
  <si>
    <t>Bùi Nguyên Trinh</t>
  </si>
  <si>
    <t>29/05/2005</t>
  </si>
  <si>
    <t>Phạm Chính Trọng</t>
  </si>
  <si>
    <t>27/12/2005</t>
  </si>
  <si>
    <t>Phạm Đức Trọng</t>
  </si>
  <si>
    <t>11/11/2005</t>
  </si>
  <si>
    <t>Chu Quốc Trung</t>
  </si>
  <si>
    <t>30/07/2005</t>
  </si>
  <si>
    <t>Nguyễn Thành Trường</t>
  </si>
  <si>
    <t>22/03/2005</t>
  </si>
  <si>
    <t>Hồ Hữu Vinh</t>
  </si>
  <si>
    <t>15/04/2002</t>
  </si>
  <si>
    <t>13/11/2002</t>
  </si>
  <si>
    <t>01/01/2002</t>
  </si>
  <si>
    <t>11/07/2002</t>
  </si>
  <si>
    <t>18/02/2002</t>
  </si>
  <si>
    <t>20/06/2002</t>
  </si>
  <si>
    <t>30/12/2002</t>
  </si>
  <si>
    <t>02/05/2001</t>
  </si>
  <si>
    <t>15/04/2001</t>
  </si>
  <si>
    <t>04/04/2002</t>
  </si>
  <si>
    <t>30/10/2002</t>
  </si>
  <si>
    <t>06/12/2002</t>
  </si>
  <si>
    <t>27/04/2002</t>
  </si>
  <si>
    <t>02/01/2002</t>
  </si>
  <si>
    <t>31/05/2002</t>
  </si>
  <si>
    <t>19/02/2002</t>
  </si>
  <si>
    <t>08/02/2002</t>
  </si>
  <si>
    <t>28/07/2002</t>
  </si>
  <si>
    <t>04/12/2002</t>
  </si>
  <si>
    <t>22/02/2002</t>
  </si>
  <si>
    <t>19/01/2002</t>
  </si>
  <si>
    <t>10/03/2002</t>
  </si>
  <si>
    <t>25/02/2002</t>
  </si>
  <si>
    <t>19/12/2002</t>
  </si>
  <si>
    <t>08/06/2002</t>
  </si>
  <si>
    <t>30/07/2002</t>
  </si>
  <si>
    <t>28/08/2002</t>
  </si>
  <si>
    <t>07/03/2002</t>
  </si>
  <si>
    <t>18/12/2002</t>
  </si>
  <si>
    <t>20/02/2002</t>
  </si>
  <si>
    <t>11/01/2002</t>
  </si>
  <si>
    <t>03/09/2002</t>
  </si>
  <si>
    <t>03/04/2002</t>
  </si>
  <si>
    <t>13/10/2002</t>
  </si>
  <si>
    <t>10/01/2002</t>
  </si>
  <si>
    <t>15/11/2002</t>
  </si>
  <si>
    <t>28/08/2000</t>
  </si>
  <si>
    <t>25/09/2002</t>
  </si>
  <si>
    <t>02/05/2002</t>
  </si>
  <si>
    <t>01/05/2002</t>
  </si>
  <si>
    <t>18/07/2002</t>
  </si>
  <si>
    <t>26/04/2002</t>
  </si>
  <si>
    <t>26/01/2002</t>
  </si>
  <si>
    <t>05/12/2002</t>
  </si>
  <si>
    <t>18/09/2002</t>
  </si>
  <si>
    <t>13/03/2002</t>
  </si>
  <si>
    <t>05/04/2002</t>
  </si>
  <si>
    <t>16/03/2002</t>
  </si>
  <si>
    <t>LỚP QH-2020-I/CQ-M-AT, HỌC KỲ 2, NĂM HỌC 23-24</t>
  </si>
  <si>
    <t>LỚP QH-2021-I/CQ-M-AT, HỌC KỲ 2, NĂM HỌC 23-24</t>
  </si>
  <si>
    <t>09/12/2003</t>
  </si>
  <si>
    <t>27/09/2003</t>
  </si>
  <si>
    <t>18/02/2003</t>
  </si>
  <si>
    <t>19/05/2003</t>
  </si>
  <si>
    <t>21/04/2003</t>
  </si>
  <si>
    <t>08/02/2003</t>
  </si>
  <si>
    <t>24/07/2003</t>
  </si>
  <si>
    <t>02/05/2003</t>
  </si>
  <si>
    <t>19/03/2003</t>
  </si>
  <si>
    <t>12/05/2003</t>
  </si>
  <si>
    <t>14/03/2003</t>
  </si>
  <si>
    <t>11/11/2003</t>
  </si>
  <si>
    <t>03/04/2003</t>
  </si>
  <si>
    <t>04/12/2003</t>
  </si>
  <si>
    <t>11/03/2003</t>
  </si>
  <si>
    <t>26/01/2003</t>
  </si>
  <si>
    <t>22/01/2003</t>
  </si>
  <si>
    <t>08/04/2003</t>
  </si>
  <si>
    <t>28/10/2003</t>
  </si>
  <si>
    <t>07/04/2003</t>
  </si>
  <si>
    <t>28/09/2003</t>
  </si>
  <si>
    <t>11/10/2003</t>
  </si>
  <si>
    <t>05/03/2003</t>
  </si>
  <si>
    <t>17/04/2003</t>
  </si>
  <si>
    <t>22/12/2003</t>
  </si>
  <si>
    <t>10/03/2003</t>
  </si>
  <si>
    <t>14/01/2003</t>
  </si>
  <si>
    <t>21/07/2003</t>
  </si>
  <si>
    <t>25/01/2003</t>
  </si>
  <si>
    <t>08/11/2003</t>
  </si>
  <si>
    <t>03/05/2003</t>
  </si>
  <si>
    <t>24/03/2003</t>
  </si>
  <si>
    <t>23/10/2003</t>
  </si>
  <si>
    <t>24/06/2003</t>
  </si>
  <si>
    <t>08/08/2003</t>
  </si>
  <si>
    <t>28/08/2001</t>
  </si>
  <si>
    <t>24/01/2003</t>
  </si>
  <si>
    <t>11/07/2003</t>
  </si>
  <si>
    <t>29/07/2003</t>
  </si>
  <si>
    <t>23/06/2002</t>
  </si>
  <si>
    <t>LỚP QH-2022-I/CQ-M-AT, HỌC KỲ 2, NĂM HỌC 23-24</t>
  </si>
  <si>
    <t>18/05/2004</t>
  </si>
  <si>
    <t>20/09/2004</t>
  </si>
  <si>
    <t>21/11/2004</t>
  </si>
  <si>
    <t>15/12/2004</t>
  </si>
  <si>
    <t>03/10/2004</t>
  </si>
  <si>
    <t>15/06/2004</t>
  </si>
  <si>
    <t>13/07/2004</t>
  </si>
  <si>
    <t>26/08/2004</t>
  </si>
  <si>
    <t>11/12/2004</t>
  </si>
  <si>
    <t>18/06/2004</t>
  </si>
  <si>
    <t>24/08/2004</t>
  </si>
  <si>
    <t>04/07/2004</t>
  </si>
  <si>
    <t>11/10/2004</t>
  </si>
  <si>
    <t>29/07/2004</t>
  </si>
  <si>
    <t>21/04/2004</t>
  </si>
  <si>
    <t>17/01/2004</t>
  </si>
  <si>
    <t>25/02/2004</t>
  </si>
  <si>
    <t>17/11/2004</t>
  </si>
  <si>
    <t>23/07/2004</t>
  </si>
  <si>
    <t>01/06/2004</t>
  </si>
  <si>
    <t>22/11/2004</t>
  </si>
  <si>
    <t>15/07/2004</t>
  </si>
  <si>
    <t>30/09/2004</t>
  </si>
  <si>
    <t>17/02/2004</t>
  </si>
  <si>
    <t>26/02/2004</t>
  </si>
  <si>
    <t>02/05/2004</t>
  </si>
  <si>
    <t>28/02/2004</t>
  </si>
  <si>
    <t>26/11/2004</t>
  </si>
  <si>
    <t>02/06/2004</t>
  </si>
  <si>
    <t>10/10/2004</t>
  </si>
  <si>
    <t>31/10/2004</t>
  </si>
  <si>
    <t>09/10/2004</t>
  </si>
  <si>
    <t>06/05/2004</t>
  </si>
  <si>
    <t>06/10/2004</t>
  </si>
  <si>
    <t>07/01/2004</t>
  </si>
  <si>
    <t>16/04/2004</t>
  </si>
  <si>
    <t>25/11/2004</t>
  </si>
  <si>
    <t>14/08/2004</t>
  </si>
  <si>
    <t>19/04/2004</t>
  </si>
  <si>
    <t>14/10/2004</t>
  </si>
  <si>
    <t>18/08/2004</t>
  </si>
  <si>
    <t>19/07/2004</t>
  </si>
  <si>
    <t>22/06/2004</t>
  </si>
  <si>
    <t>16/09/2004</t>
  </si>
  <si>
    <t>10/11/2004</t>
  </si>
  <si>
    <t>05/07/2004</t>
  </si>
  <si>
    <t>06/04/2004</t>
  </si>
  <si>
    <t>06/09/2003</t>
  </si>
  <si>
    <t>06/12/2003</t>
  </si>
  <si>
    <t>07/03/2004</t>
  </si>
  <si>
    <t>01/08/2004</t>
  </si>
  <si>
    <t>07/05/2004</t>
  </si>
  <si>
    <t>31/12/2004</t>
  </si>
  <si>
    <t>08/03/2004</t>
  </si>
  <si>
    <t>19/03/2004</t>
  </si>
  <si>
    <t>13/10/2004</t>
  </si>
  <si>
    <t>20/01/2004</t>
  </si>
  <si>
    <t>23/06/2004</t>
  </si>
  <si>
    <t>30/07/2004</t>
  </si>
  <si>
    <t>03/05/2004</t>
  </si>
  <si>
    <t>02/09/2004</t>
  </si>
  <si>
    <t>01/10/2004</t>
  </si>
  <si>
    <t>08/07/2004</t>
  </si>
  <si>
    <t>16/10/2004</t>
  </si>
  <si>
    <t>11/07/2004</t>
  </si>
  <si>
    <t>LỚP QH-2023-I/CQ-M-AT, HỌC KỲ 2, NĂM HỌC 23-24</t>
  </si>
  <si>
    <t>09/01/2005</t>
  </si>
  <si>
    <t>Đào Việt Anh</t>
  </si>
  <si>
    <t>17/03/2005</t>
  </si>
  <si>
    <t>Trần Thế Anh</t>
  </si>
  <si>
    <t>29/08/2005</t>
  </si>
  <si>
    <t>Nguyễn Hoàng Bách</t>
  </si>
  <si>
    <t>Đỗ Gia Bảo</t>
  </si>
  <si>
    <t>27/11/2005</t>
  </si>
  <si>
    <t>Nguyễn Đình Gia Bảo</t>
  </si>
  <si>
    <t>20/01/2005</t>
  </si>
  <si>
    <t>Nguyễn Xuân Bảo</t>
  </si>
  <si>
    <t>21/01/2005</t>
  </si>
  <si>
    <t>Nguyễn Thế Bằng</t>
  </si>
  <si>
    <t>12/06/2005</t>
  </si>
  <si>
    <t>Đoàn Trọng Bính</t>
  </si>
  <si>
    <t>12/03/2005</t>
  </si>
  <si>
    <t>Trần Thế Công</t>
  </si>
  <si>
    <t>01/01/2005</t>
  </si>
  <si>
    <t>Nguyễn Khắc Cường</t>
  </si>
  <si>
    <t>07/08/2005</t>
  </si>
  <si>
    <t>Lê Hữu Chiến</t>
  </si>
  <si>
    <t>10/03/2005</t>
  </si>
  <si>
    <t>05/06/2005</t>
  </si>
  <si>
    <t>18/10/2005</t>
  </si>
  <si>
    <t>Đặng Ngọc Dương</t>
  </si>
  <si>
    <t>29/03/2005</t>
  </si>
  <si>
    <t>Lê Đức Dương</t>
  </si>
  <si>
    <t>11/06/2005</t>
  </si>
  <si>
    <t>Nguyễn Đình Tùng Dương</t>
  </si>
  <si>
    <t>28/04/2005</t>
  </si>
  <si>
    <t>Đỗ Đăng Đại</t>
  </si>
  <si>
    <t>12/11/2005</t>
  </si>
  <si>
    <t>Vũ Như Đại</t>
  </si>
  <si>
    <t>31/05/2005</t>
  </si>
  <si>
    <t>Lê Quốc Đạt</t>
  </si>
  <si>
    <t>31/03/2005</t>
  </si>
  <si>
    <t>Nguyễn Kim Thành Đạt</t>
  </si>
  <si>
    <t>Đào Minh Đăng</t>
  </si>
  <si>
    <t>Kiều Anh Đức</t>
  </si>
  <si>
    <t>Lê Huỳnh Đức</t>
  </si>
  <si>
    <t>07/07/2005</t>
  </si>
  <si>
    <t>Trần Minh Đức</t>
  </si>
  <si>
    <t>03/12/2005</t>
  </si>
  <si>
    <t>Nguyễn Minh Hải</t>
  </si>
  <si>
    <t>Phạm Đình Nam Hải</t>
  </si>
  <si>
    <t>28/05/2005</t>
  </si>
  <si>
    <t>Trần Trung Hải</t>
  </si>
  <si>
    <t>04/12/2005</t>
  </si>
  <si>
    <t>Bùi Lương Hiếu</t>
  </si>
  <si>
    <t>09/12/2005</t>
  </si>
  <si>
    <t>Đặng Trung Hiếu</t>
  </si>
  <si>
    <t>14/09/2005</t>
  </si>
  <si>
    <t>Đỗ Tất Hiếu</t>
  </si>
  <si>
    <t>Nguyễn Khắc Hiếu</t>
  </si>
  <si>
    <t>19/08/2005</t>
  </si>
  <si>
    <t>09/06/2005</t>
  </si>
  <si>
    <t>Ngô Khánh Hòa</t>
  </si>
  <si>
    <t>La Văn Hoàng</t>
  </si>
  <si>
    <t>21/02/2005</t>
  </si>
  <si>
    <t>25/10/2005</t>
  </si>
  <si>
    <t>Hoàng Văn Học</t>
  </si>
  <si>
    <t>30/11/2005</t>
  </si>
  <si>
    <t>13/10/2005</t>
  </si>
  <si>
    <t>20/04/2005</t>
  </si>
  <si>
    <t>07/03/2005</t>
  </si>
  <si>
    <t>11/07/2005</t>
  </si>
  <si>
    <t>Nguyễn Thái Lâm</t>
  </si>
  <si>
    <t>Nguyễn Đặng Lân</t>
  </si>
  <si>
    <t>26/07/2005</t>
  </si>
  <si>
    <t>Phạm Văn Lập</t>
  </si>
  <si>
    <t>Nguyễn Quang Linh</t>
  </si>
  <si>
    <t>27/09/2005</t>
  </si>
  <si>
    <t>Kiều Doãn Lượng</t>
  </si>
  <si>
    <t>Lê Quốc Mạnh</t>
  </si>
  <si>
    <t>23/12/2005</t>
  </si>
  <si>
    <t>Nguyễn Duy Mạnh</t>
  </si>
  <si>
    <t>30/06/2005</t>
  </si>
  <si>
    <t>Đào Quang Minh</t>
  </si>
  <si>
    <t>Hà Đức Minh</t>
  </si>
  <si>
    <t>Hoàng Danh Minh</t>
  </si>
  <si>
    <t>11/03/2005</t>
  </si>
  <si>
    <t>Lê Ngọc Nam</t>
  </si>
  <si>
    <t>03/06/2005</t>
  </si>
  <si>
    <t>Nguyễn Hải Nam</t>
  </si>
  <si>
    <t>02/10/2005</t>
  </si>
  <si>
    <t>Nguyễn Thành Nam</t>
  </si>
  <si>
    <t>20/07/2005</t>
  </si>
  <si>
    <t>09/10/2005</t>
  </si>
  <si>
    <t>Quách Văn Nam</t>
  </si>
  <si>
    <t>17/10/2005</t>
  </si>
  <si>
    <t>Chử Hiệp Nghĩa</t>
  </si>
  <si>
    <t>16/08/2005</t>
  </si>
  <si>
    <t>Nguyễn Thị Yến Nhi</t>
  </si>
  <si>
    <t>21/04/2005</t>
  </si>
  <si>
    <t>Nguyễn Văn Phan</t>
  </si>
  <si>
    <t>10/04/2005</t>
  </si>
  <si>
    <t>Nguyễn Đoàn Thuận Phong</t>
  </si>
  <si>
    <t>14/01/2005</t>
  </si>
  <si>
    <t>Nguyễn Văn Phúc</t>
  </si>
  <si>
    <t>Nguyễn Phùng Phước</t>
  </si>
  <si>
    <t>24/11/2005</t>
  </si>
  <si>
    <t>Trần Hoàng Phương</t>
  </si>
  <si>
    <t>Nguyễn Minh Quân</t>
  </si>
  <si>
    <t>04/08/2005</t>
  </si>
  <si>
    <t>Nguyễn Văn Quyến</t>
  </si>
  <si>
    <t>26/05/2005</t>
  </si>
  <si>
    <t>Lê Khánh Toàn</t>
  </si>
  <si>
    <t>11/04/2005</t>
  </si>
  <si>
    <t>Nguyễn Mạnh Toàn</t>
  </si>
  <si>
    <t>08/12/2005</t>
  </si>
  <si>
    <t>Đặng Văn Tuấn</t>
  </si>
  <si>
    <t>08/07/2005</t>
  </si>
  <si>
    <t>Nguyễn Phương Tuấn</t>
  </si>
  <si>
    <t>08/10/2005</t>
  </si>
  <si>
    <t>Vũ Thanh Tùng</t>
  </si>
  <si>
    <t>23/08/2005</t>
  </si>
  <si>
    <t>Nguyễn Hữu Tuyển</t>
  </si>
  <si>
    <t>06/06/2005</t>
  </si>
  <si>
    <t>Lương Bảo Trung</t>
  </si>
  <si>
    <t>Ngô Ngọc Trung</t>
  </si>
  <si>
    <t>09/01/2004</t>
  </si>
  <si>
    <t>Nguyễn Gia Vĩnh</t>
  </si>
  <si>
    <t>Nguyễn Anh Vũ</t>
  </si>
  <si>
    <t>Nguyễn Gia Vũ</t>
  </si>
  <si>
    <t>25/02/2005</t>
  </si>
  <si>
    <t>Nguyễn Hoàng Vũ</t>
  </si>
  <si>
    <t>07/11/2005</t>
  </si>
  <si>
    <t xml:space="preserve">Danh sách có: 82 sinh viên./. </t>
  </si>
  <si>
    <t xml:space="preserve">Danh sách có: 60 sinh viên./. </t>
  </si>
  <si>
    <t>23/04/2003</t>
  </si>
  <si>
    <t>08/09/2003</t>
  </si>
  <si>
    <t>15/12/2003</t>
  </si>
  <si>
    <t>30/07/2003</t>
  </si>
  <si>
    <t>02/08/2003</t>
  </si>
  <si>
    <t>27/12/2003</t>
  </si>
  <si>
    <t>26/07/2003</t>
  </si>
  <si>
    <t>LỚP QH-2021-I/CQ-M-MT1, HỌC KỲ 2, NĂM HỌC 23-24</t>
  </si>
  <si>
    <t>17/08/2003</t>
  </si>
  <si>
    <t>23/11/2003</t>
  </si>
  <si>
    <t>20/12/2003</t>
  </si>
  <si>
    <t>19/09/2003</t>
  </si>
  <si>
    <t>28/12/2003</t>
  </si>
  <si>
    <t>18/06/2003</t>
  </si>
  <si>
    <t>24/05/2003</t>
  </si>
  <si>
    <t>09/07/2003</t>
  </si>
  <si>
    <t>02/07/2003</t>
  </si>
  <si>
    <t>20/11/2003</t>
  </si>
  <si>
    <t>16/08/2003</t>
  </si>
  <si>
    <t>21/10/2003</t>
  </si>
  <si>
    <t>Nguyễn Đức Long</t>
  </si>
  <si>
    <t>Hoàng Xuân Minh</t>
  </si>
  <si>
    <t>16/01/2003</t>
  </si>
  <si>
    <t>11/01/2003</t>
  </si>
  <si>
    <t>21/05/2003</t>
  </si>
  <si>
    <t>10/01/2003</t>
  </si>
  <si>
    <t>03/03/2003</t>
  </si>
  <si>
    <t>12/10/2003</t>
  </si>
  <si>
    <t>19/04/2003</t>
  </si>
  <si>
    <t>07/02/2003</t>
  </si>
  <si>
    <t>10/11/2003</t>
  </si>
  <si>
    <t>18/05/2003</t>
  </si>
  <si>
    <t>26/12/2003</t>
  </si>
  <si>
    <t>26/03/2003</t>
  </si>
  <si>
    <t>21/11/2003</t>
  </si>
  <si>
    <t>23/07/2003</t>
  </si>
  <si>
    <t>26/08/2003</t>
  </si>
  <si>
    <t>19/10/2003</t>
  </si>
  <si>
    <t>30/11/2003</t>
  </si>
  <si>
    <t>17/01/2003</t>
  </si>
  <si>
    <t>15/10/2002</t>
  </si>
  <si>
    <t xml:space="preserve">Danh sách có: 53 sinh viên./. </t>
  </si>
  <si>
    <t>LỚP QH-2021-I/CQ-M-MT2, HỌC KỲ 2, NĂM HỌC 23-24</t>
  </si>
  <si>
    <t>16/12/2003</t>
  </si>
  <si>
    <t>27/07/2003</t>
  </si>
  <si>
    <t>07/01/2003</t>
  </si>
  <si>
    <t>31/12/2003</t>
  </si>
  <si>
    <t>17/02/2003</t>
  </si>
  <si>
    <t>02/12/2003</t>
  </si>
  <si>
    <t>07/10/2003</t>
  </si>
  <si>
    <t>09/03/2003</t>
  </si>
  <si>
    <t>29/08/2003</t>
  </si>
  <si>
    <t>28/01/2003</t>
  </si>
  <si>
    <t>13/11/2003</t>
  </si>
  <si>
    <t>04/02/2003</t>
  </si>
  <si>
    <t>29/11/2003</t>
  </si>
  <si>
    <t>26/11/2003</t>
  </si>
  <si>
    <t>13/12/2003</t>
  </si>
  <si>
    <t>30/01/2003</t>
  </si>
  <si>
    <t>01/09/2003</t>
  </si>
  <si>
    <t>23/08/2003</t>
  </si>
  <si>
    <t>20/07/2003</t>
  </si>
  <si>
    <t>16/07/2003</t>
  </si>
  <si>
    <t>13/05/2000</t>
  </si>
  <si>
    <t>15/09/2003</t>
  </si>
  <si>
    <t>27/05/2003</t>
  </si>
  <si>
    <t>25/06/2003</t>
  </si>
  <si>
    <t>29/06/2003</t>
  </si>
  <si>
    <t>15/11/2003</t>
  </si>
  <si>
    <t>06/08/2003</t>
  </si>
  <si>
    <t>01/12/2003</t>
  </si>
  <si>
    <t>06/03/2003</t>
  </si>
  <si>
    <t>06/02/2003</t>
  </si>
  <si>
    <t>Danh sách có: 53 sinh viên./.</t>
  </si>
  <si>
    <t>LỚP QH-2022-I/CQ-M-MT, HỌC KỲ 2, NĂM HỌC 23-24</t>
  </si>
  <si>
    <t>07/11/2004</t>
  </si>
  <si>
    <t>12/05/2004</t>
  </si>
  <si>
    <t>19/11/2004</t>
  </si>
  <si>
    <t>24/09/2004</t>
  </si>
  <si>
    <t>12/07/2004</t>
  </si>
  <si>
    <t>06/08/2004</t>
  </si>
  <si>
    <t>18/10/2004</t>
  </si>
  <si>
    <t>11/09/2004</t>
  </si>
  <si>
    <t>16/02/2004</t>
  </si>
  <si>
    <t>22/08/2004</t>
  </si>
  <si>
    <t>23/10/2004</t>
  </si>
  <si>
    <t>19/08/2004</t>
  </si>
  <si>
    <t>14/06/2004</t>
  </si>
  <si>
    <t>19/12/2004</t>
  </si>
  <si>
    <t>04/01/2004</t>
  </si>
  <si>
    <t>30/06/2004</t>
  </si>
  <si>
    <t>01/05/2004</t>
  </si>
  <si>
    <t>08/08/2004</t>
  </si>
  <si>
    <t>29/03/2004</t>
  </si>
  <si>
    <t>17/08/2004</t>
  </si>
  <si>
    <t>10/06/2004</t>
  </si>
  <si>
    <t>15/10/2004</t>
  </si>
  <si>
    <t>28/05/2004</t>
  </si>
  <si>
    <t>22/03/2004</t>
  </si>
  <si>
    <t>13/09/2004</t>
  </si>
  <si>
    <t>21/07/2004</t>
  </si>
  <si>
    <t>19/01/2004</t>
  </si>
  <si>
    <t>19/02/2004</t>
  </si>
  <si>
    <t>01/02/2004</t>
  </si>
  <si>
    <t>13/06/2004</t>
  </si>
  <si>
    <t>10/01/2004</t>
  </si>
  <si>
    <t>11/01/2004</t>
  </si>
  <si>
    <t>02/02/2004</t>
  </si>
  <si>
    <t>08/01/2004</t>
  </si>
  <si>
    <t>29/11/2004</t>
  </si>
  <si>
    <t>21/03/2004</t>
  </si>
  <si>
    <t>19/09/2004</t>
  </si>
  <si>
    <t>16/08/2004</t>
  </si>
  <si>
    <t>28/12/2004</t>
  </si>
  <si>
    <t>19/06/2003</t>
  </si>
  <si>
    <t>18/01/2004</t>
  </si>
  <si>
    <t>28/04/2004</t>
  </si>
  <si>
    <t>25/05/2004</t>
  </si>
  <si>
    <t>21/09/2004</t>
  </si>
  <si>
    <t>07/09/2004</t>
  </si>
  <si>
    <t>03/04/2004</t>
  </si>
  <si>
    <t>21/06/2004</t>
  </si>
  <si>
    <t>01/11/2004</t>
  </si>
  <si>
    <t>07/02/2004</t>
  </si>
  <si>
    <t>Danh sách có: 102 sinh viên./.</t>
  </si>
  <si>
    <t>Đỗ Thành An</t>
  </si>
  <si>
    <t>04/03/2005</t>
  </si>
  <si>
    <t>Hoàng Tuấn Anh</t>
  </si>
  <si>
    <t>10/01/2005</t>
  </si>
  <si>
    <t>Nguyễn Đức Nhật Anh</t>
  </si>
  <si>
    <t>13/01/2005</t>
  </si>
  <si>
    <t>Nguyễn Trọng Tuấn Anh</t>
  </si>
  <si>
    <t>Phạm Ngọc Tuấn Anh</t>
  </si>
  <si>
    <t>Trần Anh</t>
  </si>
  <si>
    <t>Nguyễn Việt Bách</t>
  </si>
  <si>
    <t>Nguyễn Tiến Bảo</t>
  </si>
  <si>
    <t>Hà Trí Cường</t>
  </si>
  <si>
    <t>30/10/2005</t>
  </si>
  <si>
    <t>Phạm Văn Chiến</t>
  </si>
  <si>
    <t>27/07/2005</t>
  </si>
  <si>
    <t>Vũ Minh Duẩn</t>
  </si>
  <si>
    <t>30/12/2005</t>
  </si>
  <si>
    <t>Lê Thanh Duy</t>
  </si>
  <si>
    <t>Trần Khánh Duy</t>
  </si>
  <si>
    <t>31/10/2005</t>
  </si>
  <si>
    <t>Nguyễn Đức Dương</t>
  </si>
  <si>
    <t>Nguyễn Tùng Dương</t>
  </si>
  <si>
    <t>05/04/2005</t>
  </si>
  <si>
    <t>Vũ Đăng Dương</t>
  </si>
  <si>
    <t>15/01/2005</t>
  </si>
  <si>
    <t>Đỗ Trí Đạt</t>
  </si>
  <si>
    <t>Trần Tuấn Đạt</t>
  </si>
  <si>
    <t>18/11/2005</t>
  </si>
  <si>
    <t>Vũ Thái Đô</t>
  </si>
  <si>
    <t>13/04/2005</t>
  </si>
  <si>
    <t>Lê Huy Thành Đồng</t>
  </si>
  <si>
    <t>04/09/2005</t>
  </si>
  <si>
    <t>Đỗ Văn Hải</t>
  </si>
  <si>
    <t>Lý Văn Hải</t>
  </si>
  <si>
    <t>27/03/2005</t>
  </si>
  <si>
    <t>Nguyen Minh Hang</t>
  </si>
  <si>
    <t>04/09/2004</t>
  </si>
  <si>
    <t>Đoàn Minh Hiếu</t>
  </si>
  <si>
    <t>01/11/2005</t>
  </si>
  <si>
    <t>Nguyễn Trọng Minh Hiếu</t>
  </si>
  <si>
    <t>26/06/2005</t>
  </si>
  <si>
    <t>Phạm Trung Hiếu</t>
  </si>
  <si>
    <t>13/03/2005</t>
  </si>
  <si>
    <t>Nguyễn Trung Hòa</t>
  </si>
  <si>
    <t>30/04/2005</t>
  </si>
  <si>
    <t>Khổng Trọng Hoàng</t>
  </si>
  <si>
    <t>20/09/2005</t>
  </si>
  <si>
    <t>Nguyễn Thái Hoàng</t>
  </si>
  <si>
    <t>Từ Dương Vũ Hoàng</t>
  </si>
  <si>
    <t>31/08/2005</t>
  </si>
  <si>
    <t>Nhâm Đình Hùng</t>
  </si>
  <si>
    <t>Lê Quang Huy</t>
  </si>
  <si>
    <t>01/04/2005</t>
  </si>
  <si>
    <t>Phạm Lê Gia Huy</t>
  </si>
  <si>
    <t>01/12/2005</t>
  </si>
  <si>
    <t>Tạ Quang Huy</t>
  </si>
  <si>
    <t>Phạm Văn Hưng</t>
  </si>
  <si>
    <t>23/05/2005</t>
  </si>
  <si>
    <t>Kiều Lan Hương</t>
  </si>
  <si>
    <t>25/06/2005</t>
  </si>
  <si>
    <t>Bùi Trọng Kiên</t>
  </si>
  <si>
    <t>24/06/2005</t>
  </si>
  <si>
    <t>Nguyễn Phạm Tuấn Kiệt</t>
  </si>
  <si>
    <t>Dương Ngọc Khánh</t>
  </si>
  <si>
    <t>10/07/2005</t>
  </si>
  <si>
    <t>Nguyễn Duy Khánh</t>
  </si>
  <si>
    <t>Nguyễn Hoàng Khánh</t>
  </si>
  <si>
    <t>Phạm Văn Khánh</t>
  </si>
  <si>
    <t>Lê Hoàng Khoa</t>
  </si>
  <si>
    <t>Đinh Đức Linh</t>
  </si>
  <si>
    <t>17/05/2005</t>
  </si>
  <si>
    <t>Phạm Trường Long</t>
  </si>
  <si>
    <t>13/07/2005</t>
  </si>
  <si>
    <t>Đỗ Văn Lực</t>
  </si>
  <si>
    <t>22/09/2005</t>
  </si>
  <si>
    <t>Bùi Lê Tuấn Minh</t>
  </si>
  <si>
    <t>21/07/2005</t>
  </si>
  <si>
    <t>Phạm Hải Minh</t>
  </si>
  <si>
    <t>11/12/2005</t>
  </si>
  <si>
    <t>28/06/2005</t>
  </si>
  <si>
    <t>Bùi Huyền My</t>
  </si>
  <si>
    <t>Đào Mạnh Ngọc</t>
  </si>
  <si>
    <t>26/08/2005</t>
  </si>
  <si>
    <t>Trần Thiện Nhân</t>
  </si>
  <si>
    <t>Mẫn Văn Nhật Phi</t>
  </si>
  <si>
    <t>Nguyễn Văn Phú</t>
  </si>
  <si>
    <t>22/12/2005</t>
  </si>
  <si>
    <t>Phạm Huy Phú</t>
  </si>
  <si>
    <t>Nguyễn Ngọc Như Quang</t>
  </si>
  <si>
    <t>Đinh Vũ Quý</t>
  </si>
  <si>
    <t>Đỗ Hoàng Sơn</t>
  </si>
  <si>
    <t>12/09/2005</t>
  </si>
  <si>
    <t>Nguyễn Thái Sơn</t>
  </si>
  <si>
    <t>Nguyễn Đức Tạo</t>
  </si>
  <si>
    <t>Trương Hồng Tân</t>
  </si>
  <si>
    <t>Trần Minh Toàn</t>
  </si>
  <si>
    <t>20/12/2005</t>
  </si>
  <si>
    <t>Lê Anh Tú</t>
  </si>
  <si>
    <t>25/04/2005</t>
  </si>
  <si>
    <t>Nguyễn Phạm Tuân</t>
  </si>
  <si>
    <t>15/09/2005</t>
  </si>
  <si>
    <t>Đinh Quang Tuấn</t>
  </si>
  <si>
    <t>05/10/2005</t>
  </si>
  <si>
    <t>Chu Quang Tùng</t>
  </si>
  <si>
    <t>Lê Hồng Thái</t>
  </si>
  <si>
    <t>08/06/2005</t>
  </si>
  <si>
    <t>Thiều Đoàn Thái</t>
  </si>
  <si>
    <t>Trịnh Xuân Thanh</t>
  </si>
  <si>
    <t>06/12/2005</t>
  </si>
  <si>
    <t>Nguyễn Quang Thạo</t>
  </si>
  <si>
    <t>15/02/2005</t>
  </si>
  <si>
    <t>Lê Ngọc Thọ</t>
  </si>
  <si>
    <t>13/11/2005</t>
  </si>
  <si>
    <t>Nguyễn Trọng Thức</t>
  </si>
  <si>
    <t>Lê Khánh Trình</t>
  </si>
  <si>
    <t>Lại Thế Trung</t>
  </si>
  <si>
    <t>Trần Hùng Trường</t>
  </si>
  <si>
    <t>Phạm Gia Vinh</t>
  </si>
  <si>
    <t>Văn Khắc Vũ</t>
  </si>
  <si>
    <t>14/03/2005</t>
  </si>
  <si>
    <t>Nguyễn Văn An</t>
  </si>
  <si>
    <t>16/09/2005</t>
  </si>
  <si>
    <t>Nghiêm Xuân Anh</t>
  </si>
  <si>
    <t>Nguyễn Đức Việt Anh</t>
  </si>
  <si>
    <t>03/03/2005</t>
  </si>
  <si>
    <t>27/04/2005</t>
  </si>
  <si>
    <t>Phạm Hùng Anh</t>
  </si>
  <si>
    <t>09/11/2005</t>
  </si>
  <si>
    <t>Phùng Nam Anh</t>
  </si>
  <si>
    <t>Trần Tiến Anh</t>
  </si>
  <si>
    <t>09/05/2005</t>
  </si>
  <si>
    <t>Lê Quốc Bảo</t>
  </si>
  <si>
    <t>Nguyễn Quang Bình</t>
  </si>
  <si>
    <t>Nguyễn Tá Cường</t>
  </si>
  <si>
    <t>22/07/2005</t>
  </si>
  <si>
    <t>Phạm Thành Danh</t>
  </si>
  <si>
    <t>Đỗ Văn Dũng</t>
  </si>
  <si>
    <t>Nguyễn Hữu Tuấn Duy</t>
  </si>
  <si>
    <t>04/07/2005</t>
  </si>
  <si>
    <t>Bùi Hải Dương</t>
  </si>
  <si>
    <t>13/12/2005</t>
  </si>
  <si>
    <t>Nguyễn Tiến Dương</t>
  </si>
  <si>
    <t>17/07/2005</t>
  </si>
  <si>
    <t>Trần Tùng Dương</t>
  </si>
  <si>
    <t>Phạm Việt Đan</t>
  </si>
  <si>
    <t>Nguyễn Đức Đạt</t>
  </si>
  <si>
    <t>30/09/2005</t>
  </si>
  <si>
    <t>Nguyễn Vũ Đoàn</t>
  </si>
  <si>
    <t>08/01/2005</t>
  </si>
  <si>
    <t>Ngô Văn Đông</t>
  </si>
  <si>
    <t>29/09/2005</t>
  </si>
  <si>
    <t>Lê Huy Đức</t>
  </si>
  <si>
    <t>Nguyễn Đăng Đức</t>
  </si>
  <si>
    <t>Nguyễn Ngọc Đức</t>
  </si>
  <si>
    <t>16/05/2005</t>
  </si>
  <si>
    <t>Đỗ Đức Hải</t>
  </si>
  <si>
    <t>10/11/2005</t>
  </si>
  <si>
    <t>Lê Văn Hải</t>
  </si>
  <si>
    <t>Trần Nam Hải</t>
  </si>
  <si>
    <t>Nguyễn Trần Ngọc Hân</t>
  </si>
  <si>
    <t>Khổng Minh Hiếu</t>
  </si>
  <si>
    <t>24/05/2005</t>
  </si>
  <si>
    <t>Phạm Minh Hiếu</t>
  </si>
  <si>
    <t>Đặng Huy Hiệu</t>
  </si>
  <si>
    <t>Vũ Ngọc Hoàn</t>
  </si>
  <si>
    <t>Nguyễn Việt Hoàng</t>
  </si>
  <si>
    <t>Vũ Hữu Hoạt</t>
  </si>
  <si>
    <t>02/05/2005</t>
  </si>
  <si>
    <t>Bùi Gia Huy</t>
  </si>
  <si>
    <t>24/01/2005</t>
  </si>
  <si>
    <t>Phan Đăng Huy</t>
  </si>
  <si>
    <t>Bùi Xuân Hưng</t>
  </si>
  <si>
    <t>08/03/2005</t>
  </si>
  <si>
    <t>Tạ Minh Hướng</t>
  </si>
  <si>
    <t>23/04/2005</t>
  </si>
  <si>
    <t>Nghiêm Xuân Kiên</t>
  </si>
  <si>
    <t>Nguyễn Việt Khanh</t>
  </si>
  <si>
    <t>Lê Bá Khánh</t>
  </si>
  <si>
    <t>06/07/2005</t>
  </si>
  <si>
    <t>25/11/2005</t>
  </si>
  <si>
    <t>Phạm Quốc Khánh</t>
  </si>
  <si>
    <t>01/09/2005</t>
  </si>
  <si>
    <t>Trương Quốc Khánh</t>
  </si>
  <si>
    <t>10/02/2005</t>
  </si>
  <si>
    <t>Lê Hải Lâm</t>
  </si>
  <si>
    <t>10/12/2005</t>
  </si>
  <si>
    <t>Nguyễn Thành Long</t>
  </si>
  <si>
    <t>23/09/2005</t>
  </si>
  <si>
    <t>Nguyễn Thành Lộc</t>
  </si>
  <si>
    <t>27/10/2005</t>
  </si>
  <si>
    <t>Đinh Đức Mạnh</t>
  </si>
  <si>
    <t>Đặng Nhật Minh</t>
  </si>
  <si>
    <t>14/04/2005</t>
  </si>
  <si>
    <t>Trần Nhật Minh</t>
  </si>
  <si>
    <t>Vũ Thế Minh</t>
  </si>
  <si>
    <t>05/07/2005</t>
  </si>
  <si>
    <t>Trịnh Quang Năng</t>
  </si>
  <si>
    <t>10/10/2005</t>
  </si>
  <si>
    <t>Nguyễn Cao Nguyên</t>
  </si>
  <si>
    <t>Trần Thị Hồng Nhung</t>
  </si>
  <si>
    <t>Nguyễn Thế Phong</t>
  </si>
  <si>
    <t>16/07/2005</t>
  </si>
  <si>
    <t>Nguyễn Viết Phú</t>
  </si>
  <si>
    <t>05/09/2005</t>
  </si>
  <si>
    <t>Võ Đỗ Khánh Phú</t>
  </si>
  <si>
    <t>Trần Duy Phúc</t>
  </si>
  <si>
    <t>13/02/2005</t>
  </si>
  <si>
    <t>Công Nghĩa Nam Sơn</t>
  </si>
  <si>
    <t>Đỗ Hồng Sơn</t>
  </si>
  <si>
    <t>Nguyễn Tuấn Sơn</t>
  </si>
  <si>
    <t>Ngô Đức Tài</t>
  </si>
  <si>
    <t>23/01/2005</t>
  </si>
  <si>
    <t>Nguyễn Xuân Tân</t>
  </si>
  <si>
    <t>Trịnh Khắc Trung Tín</t>
  </si>
  <si>
    <t>07/01/2005</t>
  </si>
  <si>
    <t>Nguyễn Mậu Tú</t>
  </si>
  <si>
    <t>01/05/2005</t>
  </si>
  <si>
    <t>Phạm Văn Tuân</t>
  </si>
  <si>
    <t>Nguyễn Lương Tuấn</t>
  </si>
  <si>
    <t>18/02/2005</t>
  </si>
  <si>
    <t>Nguyễn Hoàng Tuyển</t>
  </si>
  <si>
    <t>Nguyễn Văn Thái</t>
  </si>
  <si>
    <t>Nguyễn Hải Thanh</t>
  </si>
  <si>
    <t>Phạm Công Thành</t>
  </si>
  <si>
    <t>Nguyễn Văn Thắng</t>
  </si>
  <si>
    <t>Trần Viết Anh Thư</t>
  </si>
  <si>
    <t>Phạm Thanh Triều</t>
  </si>
  <si>
    <t>Bùi Đức Trung</t>
  </si>
  <si>
    <t>Nguyễn Đình Trung</t>
  </si>
  <si>
    <t>19/01/2005</t>
  </si>
  <si>
    <t>Đỗ Anh Việt</t>
  </si>
  <si>
    <t>Hoàng Minh Vũ</t>
  </si>
  <si>
    <t>30/05/2005</t>
  </si>
  <si>
    <t>LỚP QH-2023-I/CQ-M-MT2, HỌC KỲ 2, NĂM HỌC 23-24</t>
  </si>
  <si>
    <t xml:space="preserve">Danh sách có: 67 sinh viên./. </t>
  </si>
  <si>
    <t xml:space="preserve">Danh sách có: 65 sinh viên./. </t>
  </si>
  <si>
    <t xml:space="preserve">Danh sách có: 90 sinh viên./. </t>
  </si>
  <si>
    <t>LỚP QH-2023-I/CQ-M-MT1, HỌC KỲ 2, NĂM HỌC 23-24</t>
  </si>
  <si>
    <t>QH-2020-I/CQ-M-EM</t>
  </si>
  <si>
    <t>QH-2021-I/CQ-M-AT</t>
  </si>
  <si>
    <t>QH-2021-I/CQ-M-EM</t>
  </si>
  <si>
    <t>QH-2021-I/CQ-M-MT1</t>
  </si>
  <si>
    <t>QH-2021-I/CQ-M-MT2</t>
  </si>
  <si>
    <t>BẢNG TỔNG HỢP KẾT QUẢ RÈN LUYỆN CỦA SINH VIÊN
 KHOA CƠ HỌC KỸ THUẬT&amp;TỰ ĐỘNG HÓA HỌC KỲ II, NĂM HỌC 2023-2024</t>
  </si>
  <si>
    <t>QH-2022-I/CQ-M-AT</t>
  </si>
  <si>
    <t>QH-2022-I/CQ-M-EM</t>
  </si>
  <si>
    <t>QH-2022-I/CQ-M-MT</t>
  </si>
  <si>
    <t>QH-2023-I/CQ-M-AT</t>
  </si>
  <si>
    <t>QH-2023-I/CQ-M-EM</t>
  </si>
  <si>
    <t>QH-2023-I/CQ-M-MT1</t>
  </si>
  <si>
    <t>QH-2023-I/CQ-M-MT2</t>
  </si>
  <si>
    <t>QH-2020-I/CQ-M-AT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</si>
</sst>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2" x14ac:knownFonts="1">
    <font>
      <sz val="11"/>
      <color theme="1"/>
      <name val="Arial"/>
      <family val="2"/>
      <scheme val="minor"/>
    </font>
    <font>
      <b/>
      <sz val="11"/>
      <color theme="1"/>
      <name val="Arial"/>
      <family val="2"/>
      <charset val="163"/>
      <scheme val="minor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b/>
      <sz val="12"/>
      <color theme="1"/>
      <name val="Times New Roman"/>
      <family val="1"/>
    </font>
    <font>
      <b/>
      <sz val="15"/>
      <color theme="1"/>
      <name val="Times New Roman"/>
      <family val="1"/>
      <charset val="163"/>
    </font>
    <font>
      <i/>
      <sz val="13"/>
      <color theme="1"/>
      <name val="Times New Roman"/>
      <family val="1"/>
    </font>
    <font>
      <sz val="11"/>
      <color theme="1"/>
      <name val="Arial"/>
      <family val="2"/>
      <scheme val="minor"/>
    </font>
    <font>
      <sz val="11"/>
      <color theme="1"/>
      <name val="Times New Roman"/>
      <family val="1"/>
      <scheme val="major"/>
    </font>
    <font>
      <b/>
      <sz val="11"/>
      <color theme="1"/>
      <name val="Times New Roman"/>
      <family val="1"/>
      <scheme val="major"/>
    </font>
    <font>
      <b/>
      <sz val="14"/>
      <color theme="1"/>
      <name val="Times New Roman"/>
      <family val="1"/>
      <scheme val="major"/>
    </font>
    <font>
      <b/>
      <sz val="13"/>
      <color theme="1"/>
      <name val="Times New Roman"/>
      <family val="1"/>
      <scheme val="major"/>
    </font>
    <font>
      <b/>
      <sz val="12"/>
      <color theme="1"/>
      <name val="Times New Roman"/>
      <family val="1"/>
      <scheme val="major"/>
    </font>
    <font>
      <sz val="12"/>
      <color theme="1"/>
      <name val="Times New Roman"/>
      <family val="1"/>
      <scheme val="major"/>
    </font>
    <font>
      <sz val="13"/>
      <color theme="1"/>
      <name val="Times New Roman"/>
      <family val="1"/>
      <scheme val="major"/>
    </font>
    <font>
      <b/>
      <sz val="15"/>
      <color theme="1"/>
      <name val="Times New Roman"/>
      <family val="1"/>
      <scheme val="major"/>
    </font>
    <font>
      <i/>
      <sz val="13"/>
      <color theme="1"/>
      <name val="Times New Roman"/>
      <family val="1"/>
      <scheme val="major"/>
    </font>
    <font>
      <sz val="8"/>
      <name val="Arial"/>
      <family val="2"/>
      <scheme val="minor"/>
    </font>
    <font>
      <b/>
      <sz val="12"/>
      <name val="Times New Roman"/>
      <family val="1"/>
      <scheme val="major"/>
    </font>
    <font>
      <sz val="12"/>
      <name val="Times New Roman"/>
      <family val="1"/>
      <scheme val="major"/>
    </font>
    <font>
      <b/>
      <sz val="12"/>
      <name val="Times New Roman"/>
      <family val="1"/>
    </font>
    <font>
      <b/>
      <sz val="11"/>
      <name val="Times New Roman"/>
      <family val="1"/>
      <scheme val="maj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69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164" fontId="13" fillId="0" borderId="1" xfId="1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164" fontId="12" fillId="0" borderId="1" xfId="1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justify" vertical="center"/>
    </xf>
    <xf numFmtId="0" fontId="9" fillId="0" borderId="0" xfId="0" applyFont="1"/>
    <xf numFmtId="0" fontId="8" fillId="0" borderId="3" xfId="0" applyFont="1" applyBorder="1" applyAlignment="1">
      <alignment vertical="center" wrapText="1"/>
    </xf>
    <xf numFmtId="0" fontId="8" fillId="0" borderId="12" xfId="0" applyFont="1" applyBorder="1"/>
    <xf numFmtId="0" fontId="8" fillId="0" borderId="12" xfId="0" applyFont="1" applyBorder="1" applyAlignment="1">
      <alignment horizont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12" xfId="0" applyFont="1" applyBorder="1" applyAlignment="1" applyProtection="1">
      <alignment horizontal="left" vertical="center"/>
      <protection locked="0"/>
    </xf>
    <xf numFmtId="0" fontId="18" fillId="0" borderId="9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64" fontId="19" fillId="0" borderId="1" xfId="1" applyNumberFormat="1" applyFont="1" applyBorder="1" applyAlignment="1">
      <alignment horizontal="center" vertical="center" wrapText="1"/>
    </xf>
    <xf numFmtId="164" fontId="18" fillId="0" borderId="1" xfId="1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0" fillId="0" borderId="2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/>
    </xf>
    <xf numFmtId="0" fontId="15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200025</xdr:rowOff>
    </xdr:from>
    <xdr:to>
      <xdr:col>2</xdr:col>
      <xdr:colOff>666750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13002E78-E014-48BB-B4CD-888859CC1802}"/>
            </a:ext>
          </a:extLst>
        </xdr:cNvPr>
        <xdr:cNvCxnSpPr/>
      </xdr:nvCxnSpPr>
      <xdr:spPr>
        <a:xfrm flipV="1">
          <a:off x="361950" y="409575"/>
          <a:ext cx="1343025" cy="19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257175</xdr:colOff>
      <xdr:row>2</xdr:row>
      <xdr:rowOff>19050</xdr:rowOff>
    </xdr:from>
    <xdr:to>
      <xdr:col>9</xdr:col>
      <xdr:colOff>276225</xdr:colOff>
      <xdr:row>2</xdr:row>
      <xdr:rowOff>19050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D605A022-389A-460D-8553-10539A1B549A}"/>
            </a:ext>
          </a:extLst>
        </xdr:cNvPr>
        <xdr:cNvCxnSpPr/>
      </xdr:nvCxnSpPr>
      <xdr:spPr>
        <a:xfrm>
          <a:off x="4810125" y="438150"/>
          <a:ext cx="11049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457200</xdr:colOff>
      <xdr:row>2</xdr:row>
      <xdr:rowOff>0</xdr:rowOff>
    </xdr:from>
    <xdr:to>
      <xdr:col>2</xdr:col>
      <xdr:colOff>923925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5D6C3232-DF60-485D-A8A0-46E32D2BB47D}"/>
            </a:ext>
          </a:extLst>
        </xdr:cNvPr>
        <xdr:cNvCxnSpPr/>
      </xdr:nvCxnSpPr>
      <xdr:spPr>
        <a:xfrm>
          <a:off x="819150" y="419100"/>
          <a:ext cx="1143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133350</xdr:colOff>
      <xdr:row>1</xdr:row>
      <xdr:rowOff>190500</xdr:rowOff>
    </xdr:from>
    <xdr:to>
      <xdr:col>9</xdr:col>
      <xdr:colOff>495300</xdr:colOff>
      <xdr:row>1</xdr:row>
      <xdr:rowOff>190500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25F22A5-3E96-44B5-9556-778B7A6D9F1A}"/>
            </a:ext>
          </a:extLst>
        </xdr:cNvPr>
        <xdr:cNvCxnSpPr/>
      </xdr:nvCxnSpPr>
      <xdr:spPr>
        <a:xfrm>
          <a:off x="4867275" y="400050"/>
          <a:ext cx="12763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1</xdr:row>
      <xdr:rowOff>200025</xdr:rowOff>
    </xdr:from>
    <xdr:to>
      <xdr:col>2</xdr:col>
      <xdr:colOff>619125</xdr:colOff>
      <xdr:row>1</xdr:row>
      <xdr:rowOff>200025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3F945010-DC3B-42FC-A19A-A580104DE5A4}"/>
            </a:ext>
          </a:extLst>
        </xdr:cNvPr>
        <xdr:cNvCxnSpPr/>
      </xdr:nvCxnSpPr>
      <xdr:spPr>
        <a:xfrm>
          <a:off x="647700" y="409575"/>
          <a:ext cx="10096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133350</xdr:colOff>
      <xdr:row>1</xdr:row>
      <xdr:rowOff>190500</xdr:rowOff>
    </xdr:from>
    <xdr:to>
      <xdr:col>10</xdr:col>
      <xdr:colOff>342900</xdr:colOff>
      <xdr:row>1</xdr:row>
      <xdr:rowOff>190500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F3FB4332-0D65-46E1-9EFF-5496C00EFA72}"/>
            </a:ext>
          </a:extLst>
        </xdr:cNvPr>
        <xdr:cNvCxnSpPr/>
      </xdr:nvCxnSpPr>
      <xdr:spPr>
        <a:xfrm>
          <a:off x="4857750" y="400050"/>
          <a:ext cx="16192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2</xdr:row>
      <xdr:rowOff>0</xdr:rowOff>
    </xdr:from>
    <xdr:to>
      <xdr:col>2</xdr:col>
      <xdr:colOff>619125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EDDA0CD5-8246-4474-B85E-0227A8B8867E}"/>
            </a:ext>
          </a:extLst>
        </xdr:cNvPr>
        <xdr:cNvCxnSpPr/>
      </xdr:nvCxnSpPr>
      <xdr:spPr>
        <a:xfrm>
          <a:off x="752475" y="419100"/>
          <a:ext cx="12382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</xdr:row>
      <xdr:rowOff>200025</xdr:rowOff>
    </xdr:from>
    <xdr:to>
      <xdr:col>9</xdr:col>
      <xdr:colOff>533400</xdr:colOff>
      <xdr:row>1</xdr:row>
      <xdr:rowOff>200025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14D65AE5-7B4A-4A4E-BC30-FE1FED59A216}"/>
            </a:ext>
          </a:extLst>
        </xdr:cNvPr>
        <xdr:cNvCxnSpPr/>
      </xdr:nvCxnSpPr>
      <xdr:spPr>
        <a:xfrm>
          <a:off x="5695950" y="409575"/>
          <a:ext cx="17335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2</xdr:row>
      <xdr:rowOff>0</xdr:rowOff>
    </xdr:from>
    <xdr:to>
      <xdr:col>2</xdr:col>
      <xdr:colOff>619125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3EF86E26-EF6C-4151-A292-1A38F2984DA1}"/>
            </a:ext>
          </a:extLst>
        </xdr:cNvPr>
        <xdr:cNvCxnSpPr/>
      </xdr:nvCxnSpPr>
      <xdr:spPr>
        <a:xfrm>
          <a:off x="428625" y="419100"/>
          <a:ext cx="12382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</xdr:row>
      <xdr:rowOff>200025</xdr:rowOff>
    </xdr:from>
    <xdr:to>
      <xdr:col>9</xdr:col>
      <xdr:colOff>533400</xdr:colOff>
      <xdr:row>1</xdr:row>
      <xdr:rowOff>200025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2DAFE6C9-70BE-419A-AFC6-747E6E8AED63}"/>
            </a:ext>
          </a:extLst>
        </xdr:cNvPr>
        <xdr:cNvCxnSpPr/>
      </xdr:nvCxnSpPr>
      <xdr:spPr>
        <a:xfrm>
          <a:off x="5505450" y="409575"/>
          <a:ext cx="17335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1</xdr:row>
      <xdr:rowOff>171450</xdr:rowOff>
    </xdr:from>
    <xdr:to>
      <xdr:col>2</xdr:col>
      <xdr:colOff>495300</xdr:colOff>
      <xdr:row>1</xdr:row>
      <xdr:rowOff>171450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6F811EBF-F07C-444D-8FB0-2003912387AF}"/>
            </a:ext>
          </a:extLst>
        </xdr:cNvPr>
        <xdr:cNvCxnSpPr/>
      </xdr:nvCxnSpPr>
      <xdr:spPr>
        <a:xfrm>
          <a:off x="1628775" y="361950"/>
          <a:ext cx="12001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4D1F9DD2-E7F5-4FEE-A443-B50E8E677127}"/>
            </a:ext>
          </a:extLst>
        </xdr:cNvPr>
        <xdr:cNvCxnSpPr/>
      </xdr:nvCxnSpPr>
      <xdr:spPr>
        <a:xfrm>
          <a:off x="7591425" y="361950"/>
          <a:ext cx="17430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2</xdr:row>
      <xdr:rowOff>9525</xdr:rowOff>
    </xdr:from>
    <xdr:to>
      <xdr:col>2</xdr:col>
      <xdr:colOff>923925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3FF06593-9FEF-4859-B010-45357BE5778B}"/>
            </a:ext>
          </a:extLst>
        </xdr:cNvPr>
        <xdr:cNvCxnSpPr/>
      </xdr:nvCxnSpPr>
      <xdr:spPr>
        <a:xfrm>
          <a:off x="647700" y="428625"/>
          <a:ext cx="13144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257175</xdr:colOff>
      <xdr:row>2</xdr:row>
      <xdr:rowOff>19050</xdr:rowOff>
    </xdr:from>
    <xdr:to>
      <xdr:col>9</xdr:col>
      <xdr:colOff>276225</xdr:colOff>
      <xdr:row>2</xdr:row>
      <xdr:rowOff>19050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A8827E71-5F7D-411A-85BB-91D3802F3E27}"/>
            </a:ext>
          </a:extLst>
        </xdr:cNvPr>
        <xdr:cNvCxnSpPr/>
      </xdr:nvCxnSpPr>
      <xdr:spPr>
        <a:xfrm>
          <a:off x="4667250" y="438150"/>
          <a:ext cx="1019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2</xdr:row>
      <xdr:rowOff>9525</xdr:rowOff>
    </xdr:from>
    <xdr:to>
      <xdr:col>2</xdr:col>
      <xdr:colOff>923925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910D51B8-0A6A-471E-9B31-F8AD215D4EB0}"/>
            </a:ext>
          </a:extLst>
        </xdr:cNvPr>
        <xdr:cNvCxnSpPr/>
      </xdr:nvCxnSpPr>
      <xdr:spPr>
        <a:xfrm>
          <a:off x="647700" y="428625"/>
          <a:ext cx="13144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</xdr:row>
      <xdr:rowOff>200025</xdr:rowOff>
    </xdr:from>
    <xdr:to>
      <xdr:col>10</xdr:col>
      <xdr:colOff>342900</xdr:colOff>
      <xdr:row>1</xdr:row>
      <xdr:rowOff>200025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5C5CB9D2-5F3B-4D23-85E6-DD15C84C88E4}"/>
            </a:ext>
          </a:extLst>
        </xdr:cNvPr>
        <xdr:cNvCxnSpPr/>
      </xdr:nvCxnSpPr>
      <xdr:spPr>
        <a:xfrm>
          <a:off x="4819650" y="409575"/>
          <a:ext cx="16668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2</xdr:row>
      <xdr:rowOff>0</xdr:rowOff>
    </xdr:from>
    <xdr:to>
      <xdr:col>2</xdr:col>
      <xdr:colOff>466725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19C0B247-0701-4807-B71D-791515A0000A}"/>
            </a:ext>
          </a:extLst>
        </xdr:cNvPr>
        <xdr:cNvCxnSpPr/>
      </xdr:nvCxnSpPr>
      <xdr:spPr>
        <a:xfrm>
          <a:off x="514350" y="419100"/>
          <a:ext cx="1323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</xdr:row>
      <xdr:rowOff>200025</xdr:rowOff>
    </xdr:from>
    <xdr:to>
      <xdr:col>10</xdr:col>
      <xdr:colOff>342900</xdr:colOff>
      <xdr:row>1</xdr:row>
      <xdr:rowOff>200025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AD705685-A40F-41AC-AE3A-CF5E63900885}"/>
            </a:ext>
          </a:extLst>
        </xdr:cNvPr>
        <xdr:cNvCxnSpPr/>
      </xdr:nvCxnSpPr>
      <xdr:spPr>
        <a:xfrm>
          <a:off x="4819650" y="409575"/>
          <a:ext cx="16668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457200</xdr:colOff>
      <xdr:row>2</xdr:row>
      <xdr:rowOff>0</xdr:rowOff>
    </xdr:from>
    <xdr:to>
      <xdr:col>2</xdr:col>
      <xdr:colOff>923925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B89CE907-A6FE-40D7-98BD-98FD441407B1}"/>
            </a:ext>
          </a:extLst>
        </xdr:cNvPr>
        <xdr:cNvCxnSpPr/>
      </xdr:nvCxnSpPr>
      <xdr:spPr>
        <a:xfrm>
          <a:off x="819150" y="419100"/>
          <a:ext cx="1143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</xdr:row>
      <xdr:rowOff>200025</xdr:rowOff>
    </xdr:from>
    <xdr:to>
      <xdr:col>10</xdr:col>
      <xdr:colOff>342900</xdr:colOff>
      <xdr:row>1</xdr:row>
      <xdr:rowOff>200025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C6BCE0BD-B454-4CA3-BA01-C4E7386AADC6}"/>
            </a:ext>
          </a:extLst>
        </xdr:cNvPr>
        <xdr:cNvCxnSpPr/>
      </xdr:nvCxnSpPr>
      <xdr:spPr>
        <a:xfrm>
          <a:off x="4714875" y="409575"/>
          <a:ext cx="16668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457200</xdr:colOff>
      <xdr:row>2</xdr:row>
      <xdr:rowOff>0</xdr:rowOff>
    </xdr:from>
    <xdr:to>
      <xdr:col>2</xdr:col>
      <xdr:colOff>923925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5B761F30-D031-4671-8744-D55786E093D8}"/>
            </a:ext>
          </a:extLst>
        </xdr:cNvPr>
        <xdr:cNvCxnSpPr/>
      </xdr:nvCxnSpPr>
      <xdr:spPr>
        <a:xfrm>
          <a:off x="819150" y="419100"/>
          <a:ext cx="1143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</xdr:row>
      <xdr:rowOff>200025</xdr:rowOff>
    </xdr:from>
    <xdr:to>
      <xdr:col>10</xdr:col>
      <xdr:colOff>342900</xdr:colOff>
      <xdr:row>1</xdr:row>
      <xdr:rowOff>200025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F79153E8-713F-467D-A6B8-8C53751AC68B}"/>
            </a:ext>
          </a:extLst>
        </xdr:cNvPr>
        <xdr:cNvCxnSpPr/>
      </xdr:nvCxnSpPr>
      <xdr:spPr>
        <a:xfrm>
          <a:off x="4886325" y="409575"/>
          <a:ext cx="16668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457200</xdr:colOff>
      <xdr:row>2</xdr:row>
      <xdr:rowOff>0</xdr:rowOff>
    </xdr:from>
    <xdr:to>
      <xdr:col>2</xdr:col>
      <xdr:colOff>923925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B262920-08B9-4246-AE5D-AECDD7583ACA}"/>
            </a:ext>
          </a:extLst>
        </xdr:cNvPr>
        <xdr:cNvCxnSpPr/>
      </xdr:nvCxnSpPr>
      <xdr:spPr>
        <a:xfrm>
          <a:off x="819150" y="419100"/>
          <a:ext cx="1143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400050</xdr:colOff>
      <xdr:row>1</xdr:row>
      <xdr:rowOff>190500</xdr:rowOff>
    </xdr:from>
    <xdr:to>
      <xdr:col>10</xdr:col>
      <xdr:colOff>247650</xdr:colOff>
      <xdr:row>1</xdr:row>
      <xdr:rowOff>190500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F4E15220-1D0A-448E-BC81-0994012FE644}"/>
            </a:ext>
          </a:extLst>
        </xdr:cNvPr>
        <xdr:cNvCxnSpPr/>
      </xdr:nvCxnSpPr>
      <xdr:spPr>
        <a:xfrm>
          <a:off x="4895850" y="400050"/>
          <a:ext cx="17526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457200</xdr:colOff>
      <xdr:row>2</xdr:row>
      <xdr:rowOff>0</xdr:rowOff>
    </xdr:from>
    <xdr:to>
      <xdr:col>2</xdr:col>
      <xdr:colOff>923925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04F9E3B-4491-487D-906B-6974B60C01F6}"/>
            </a:ext>
          </a:extLst>
        </xdr:cNvPr>
        <xdr:cNvCxnSpPr/>
      </xdr:nvCxnSpPr>
      <xdr:spPr>
        <a:xfrm>
          <a:off x="819150" y="419100"/>
          <a:ext cx="1143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400050</xdr:colOff>
      <xdr:row>1</xdr:row>
      <xdr:rowOff>190500</xdr:rowOff>
    </xdr:from>
    <xdr:to>
      <xdr:col>10</xdr:col>
      <xdr:colOff>247650</xdr:colOff>
      <xdr:row>1</xdr:row>
      <xdr:rowOff>190500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FFFB488C-12C9-4FBA-917D-948DFC5171E1}"/>
            </a:ext>
          </a:extLst>
        </xdr:cNvPr>
        <xdr:cNvCxnSpPr/>
      </xdr:nvCxnSpPr>
      <xdr:spPr>
        <a:xfrm>
          <a:off x="4895850" y="400050"/>
          <a:ext cx="17526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457200</xdr:colOff>
      <xdr:row>2</xdr:row>
      <xdr:rowOff>0</xdr:rowOff>
    </xdr:from>
    <xdr:to>
      <xdr:col>2</xdr:col>
      <xdr:colOff>923925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A86D68AB-7879-4A6E-9AA7-351DE1DC4BFA}"/>
            </a:ext>
          </a:extLst>
        </xdr:cNvPr>
        <xdr:cNvCxnSpPr/>
      </xdr:nvCxnSpPr>
      <xdr:spPr>
        <a:xfrm>
          <a:off x="819150" y="419100"/>
          <a:ext cx="1143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133350</xdr:colOff>
      <xdr:row>1</xdr:row>
      <xdr:rowOff>190500</xdr:rowOff>
    </xdr:from>
    <xdr:to>
      <xdr:col>9</xdr:col>
      <xdr:colOff>495300</xdr:colOff>
      <xdr:row>1</xdr:row>
      <xdr:rowOff>190500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2A69D72C-6EDB-4679-A471-8715E97EDCE9}"/>
            </a:ext>
          </a:extLst>
        </xdr:cNvPr>
        <xdr:cNvCxnSpPr/>
      </xdr:nvCxnSpPr>
      <xdr:spPr>
        <a:xfrm>
          <a:off x="5905500" y="400050"/>
          <a:ext cx="17335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1DFD8-B05E-4E81-8DB7-985E1A74E840}">
  <dimension ref="A1:K91"/>
  <sheetViews>
    <sheetView tabSelected="1" topLeftCell="A73" workbookViewId="0">
      <selection activeCell="N88" sqref="N88"/>
    </sheetView>
  </sheetViews>
  <sheetFormatPr defaultRowHeight="15" x14ac:dyDescent="0.25"/>
  <cols>
    <col min="1" max="1" width="4.75" style="4" bestFit="1" customWidth="1"/>
    <col min="2" max="2" width="8.875" style="10" bestFit="1" customWidth="1"/>
    <col min="3" max="3" width="16.75" style="4" bestFit="1" customWidth="1"/>
    <col min="4" max="4" width="9.875" style="4" bestFit="1" customWidth="1"/>
    <col min="5" max="5" width="6.875" style="4" bestFit="1" customWidth="1"/>
    <col min="6" max="8" width="5.375" style="4" bestFit="1" customWidth="1"/>
    <col min="9" max="9" width="7.75" style="4" bestFit="1" customWidth="1"/>
    <col min="10" max="10" width="5.375" style="4" bestFit="1" customWidth="1"/>
    <col min="11" max="11" width="11.75" style="4" customWidth="1"/>
    <col min="12" max="16384" width="9" style="4"/>
  </cols>
  <sheetData>
    <row r="1" spans="1:11" ht="16.5" x14ac:dyDescent="0.25">
      <c r="A1" s="45" t="s">
        <v>0</v>
      </c>
      <c r="B1" s="45"/>
      <c r="C1" s="45"/>
      <c r="G1" s="46" t="s">
        <v>2</v>
      </c>
      <c r="H1" s="46"/>
      <c r="I1" s="46"/>
      <c r="J1" s="46"/>
      <c r="K1" s="46"/>
    </row>
    <row r="2" spans="1:11" ht="16.5" x14ac:dyDescent="0.25">
      <c r="A2" s="47" t="s">
        <v>1</v>
      </c>
      <c r="B2" s="47"/>
      <c r="C2" s="47"/>
      <c r="G2" s="46" t="s">
        <v>3</v>
      </c>
      <c r="H2" s="46"/>
      <c r="I2" s="46"/>
      <c r="J2" s="46"/>
      <c r="K2" s="46"/>
    </row>
    <row r="3" spans="1:11" ht="16.5" x14ac:dyDescent="0.25">
      <c r="A3" s="13"/>
    </row>
    <row r="5" spans="1:11" s="14" customFormat="1" ht="19.5" x14ac:dyDescent="0.2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s="14" customFormat="1" ht="19.5" x14ac:dyDescent="0.2">
      <c r="A6" s="36" t="s">
        <v>741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1" s="14" customFormat="1" ht="19.5" x14ac:dyDescent="0.2">
      <c r="A7" s="36" t="s">
        <v>29</v>
      </c>
      <c r="B7" s="36"/>
      <c r="C7" s="36"/>
      <c r="D7" s="36"/>
      <c r="E7" s="36"/>
      <c r="F7" s="36"/>
      <c r="G7" s="36"/>
      <c r="H7" s="36"/>
      <c r="I7" s="36"/>
      <c r="J7" s="36"/>
      <c r="K7" s="36"/>
    </row>
    <row r="10" spans="1:11" ht="15.75" customHeight="1" x14ac:dyDescent="0.25">
      <c r="A10" s="37" t="s">
        <v>5</v>
      </c>
      <c r="B10" s="39" t="s">
        <v>6</v>
      </c>
      <c r="C10" s="39" t="s">
        <v>7</v>
      </c>
      <c r="D10" s="39" t="s">
        <v>8</v>
      </c>
      <c r="E10" s="11" t="s">
        <v>9</v>
      </c>
      <c r="F10" s="11" t="s">
        <v>9</v>
      </c>
      <c r="G10" s="11" t="s">
        <v>9</v>
      </c>
      <c r="H10" s="41" t="s">
        <v>13</v>
      </c>
      <c r="I10" s="42"/>
      <c r="J10" s="41" t="s">
        <v>13</v>
      </c>
      <c r="K10" s="42"/>
    </row>
    <row r="11" spans="1:11" ht="36" customHeight="1" x14ac:dyDescent="0.25">
      <c r="A11" s="38"/>
      <c r="B11" s="40"/>
      <c r="C11" s="40"/>
      <c r="D11" s="40"/>
      <c r="E11" s="12" t="s">
        <v>10</v>
      </c>
      <c r="F11" s="12" t="s">
        <v>11</v>
      </c>
      <c r="G11" s="12" t="s">
        <v>12</v>
      </c>
      <c r="H11" s="43" t="s">
        <v>14</v>
      </c>
      <c r="I11" s="44"/>
      <c r="J11" s="43" t="s">
        <v>670</v>
      </c>
      <c r="K11" s="44"/>
    </row>
    <row r="12" spans="1:11" ht="15.75" x14ac:dyDescent="0.25">
      <c r="A12" s="38"/>
      <c r="B12" s="40"/>
      <c r="C12" s="40"/>
      <c r="D12" s="40"/>
      <c r="E12" s="15"/>
      <c r="F12" s="15"/>
      <c r="G12" s="15"/>
      <c r="H12" s="11" t="s">
        <v>9</v>
      </c>
      <c r="I12" s="11" t="s">
        <v>15</v>
      </c>
      <c r="J12" s="11" t="s">
        <v>9</v>
      </c>
      <c r="K12" s="11" t="s">
        <v>15</v>
      </c>
    </row>
    <row r="13" spans="1:11" x14ac:dyDescent="0.25">
      <c r="A13" s="17">
        <v>1</v>
      </c>
      <c r="B13" s="17">
        <v>20020035</v>
      </c>
      <c r="C13" s="16" t="s">
        <v>102</v>
      </c>
      <c r="D13" s="16" t="s">
        <v>671</v>
      </c>
      <c r="E13" s="16">
        <v>90</v>
      </c>
      <c r="F13" s="16"/>
      <c r="G13" s="16">
        <v>80</v>
      </c>
      <c r="H13" s="16">
        <v>80</v>
      </c>
      <c r="I13" s="24" t="str">
        <f>IF(H13&gt;=90,"Xuất sắc",IF(H13&gt;=80,"Tốt", IF(H13&gt;=65,"Khá",IF(H13&gt;=50,"Trung bình", IF(H13&gt;=35, "Yếu", "Kém")))))</f>
        <v>Tốt</v>
      </c>
      <c r="J13" s="16">
        <v>80</v>
      </c>
      <c r="K13" s="24" t="str">
        <f>IF(J13&gt;=90,"Xuất sắc",IF(J13&gt;=80,"Tốt", IF(J13&gt;=65,"Khá",IF(J13&gt;=50,"Trung bình", IF(J13&gt;=35, "Yếu", "Kém")))))</f>
        <v>Tốt</v>
      </c>
    </row>
    <row r="14" spans="1:11" x14ac:dyDescent="0.25">
      <c r="A14" s="17">
        <v>2</v>
      </c>
      <c r="B14" s="17">
        <v>20020350</v>
      </c>
      <c r="C14" s="16" t="s">
        <v>103</v>
      </c>
      <c r="D14" s="16" t="s">
        <v>672</v>
      </c>
      <c r="E14" s="16">
        <v>90</v>
      </c>
      <c r="F14" s="16"/>
      <c r="G14" s="16">
        <v>80</v>
      </c>
      <c r="H14" s="16">
        <v>80</v>
      </c>
      <c r="I14" s="24" t="str">
        <f t="shared" ref="I14:I77" si="0">IF(H14&gt;=90,"Xuất sắc",IF(H14&gt;=80,"Tốt", IF(H14&gt;=65,"Khá",IF(H14&gt;=50,"Trung bình", IF(H14&gt;=35, "Yếu", "Kém")))))</f>
        <v>Tốt</v>
      </c>
      <c r="J14" s="16">
        <v>80</v>
      </c>
      <c r="K14" s="24" t="str">
        <f t="shared" ref="K14:K77" si="1">IF(J14&gt;=90,"Xuất sắc",IF(J14&gt;=80,"Tốt", IF(J14&gt;=65,"Khá",IF(J14&gt;=50,"Trung bình", IF(J14&gt;=35, "Yếu", "Kém")))))</f>
        <v>Tốt</v>
      </c>
    </row>
    <row r="15" spans="1:11" x14ac:dyDescent="0.25">
      <c r="A15" s="17">
        <v>3</v>
      </c>
      <c r="B15" s="17">
        <v>20020871</v>
      </c>
      <c r="C15" s="16" t="s">
        <v>104</v>
      </c>
      <c r="D15" s="16" t="s">
        <v>673</v>
      </c>
      <c r="E15" s="16">
        <v>90</v>
      </c>
      <c r="F15" s="16"/>
      <c r="G15" s="16">
        <v>80</v>
      </c>
      <c r="H15" s="16">
        <v>80</v>
      </c>
      <c r="I15" s="24" t="str">
        <f t="shared" si="0"/>
        <v>Tốt</v>
      </c>
      <c r="J15" s="16">
        <v>80</v>
      </c>
      <c r="K15" s="24" t="str">
        <f t="shared" si="1"/>
        <v>Tốt</v>
      </c>
    </row>
    <row r="16" spans="1:11" x14ac:dyDescent="0.25">
      <c r="A16" s="17">
        <v>4</v>
      </c>
      <c r="B16" s="17">
        <v>20020873</v>
      </c>
      <c r="C16" s="16" t="s">
        <v>105</v>
      </c>
      <c r="D16" s="16" t="s">
        <v>674</v>
      </c>
      <c r="E16" s="16">
        <v>70</v>
      </c>
      <c r="F16" s="16"/>
      <c r="G16" s="16">
        <v>80</v>
      </c>
      <c r="H16" s="16">
        <v>80</v>
      </c>
      <c r="I16" s="24" t="str">
        <f t="shared" si="0"/>
        <v>Tốt</v>
      </c>
      <c r="J16" s="16">
        <v>80</v>
      </c>
      <c r="K16" s="24" t="str">
        <f t="shared" si="1"/>
        <v>Tốt</v>
      </c>
    </row>
    <row r="17" spans="1:11" x14ac:dyDescent="0.25">
      <c r="A17" s="17">
        <v>5</v>
      </c>
      <c r="B17" s="17">
        <v>20020874</v>
      </c>
      <c r="C17" s="16" t="s">
        <v>106</v>
      </c>
      <c r="D17" s="16" t="s">
        <v>675</v>
      </c>
      <c r="E17" s="16">
        <v>90</v>
      </c>
      <c r="F17" s="16"/>
      <c r="G17" s="16">
        <v>80</v>
      </c>
      <c r="H17" s="16">
        <v>80</v>
      </c>
      <c r="I17" s="24" t="str">
        <f t="shared" si="0"/>
        <v>Tốt</v>
      </c>
      <c r="J17" s="16">
        <v>80</v>
      </c>
      <c r="K17" s="24" t="str">
        <f t="shared" si="1"/>
        <v>Tốt</v>
      </c>
    </row>
    <row r="18" spans="1:11" x14ac:dyDescent="0.25">
      <c r="A18" s="17">
        <v>6</v>
      </c>
      <c r="B18" s="17">
        <v>20020875</v>
      </c>
      <c r="C18" s="16" t="s">
        <v>107</v>
      </c>
      <c r="D18" s="16" t="s">
        <v>676</v>
      </c>
      <c r="E18" s="16">
        <v>90</v>
      </c>
      <c r="F18" s="16"/>
      <c r="G18" s="16">
        <v>80</v>
      </c>
      <c r="H18" s="16">
        <v>80</v>
      </c>
      <c r="I18" s="24" t="str">
        <f t="shared" si="0"/>
        <v>Tốt</v>
      </c>
      <c r="J18" s="16">
        <v>80</v>
      </c>
      <c r="K18" s="24" t="str">
        <f t="shared" si="1"/>
        <v>Tốt</v>
      </c>
    </row>
    <row r="19" spans="1:11" x14ac:dyDescent="0.25">
      <c r="A19" s="17">
        <v>7</v>
      </c>
      <c r="B19" s="17">
        <v>20020876</v>
      </c>
      <c r="C19" s="16" t="s">
        <v>108</v>
      </c>
      <c r="D19" s="16" t="s">
        <v>677</v>
      </c>
      <c r="E19" s="16">
        <v>90</v>
      </c>
      <c r="F19" s="16"/>
      <c r="G19" s="16">
        <v>80</v>
      </c>
      <c r="H19" s="16">
        <v>80</v>
      </c>
      <c r="I19" s="24" t="str">
        <f t="shared" si="0"/>
        <v>Tốt</v>
      </c>
      <c r="J19" s="16">
        <v>80</v>
      </c>
      <c r="K19" s="24" t="str">
        <f t="shared" si="1"/>
        <v>Tốt</v>
      </c>
    </row>
    <row r="20" spans="1:11" x14ac:dyDescent="0.25">
      <c r="A20" s="17">
        <v>8</v>
      </c>
      <c r="B20" s="17">
        <v>20020877</v>
      </c>
      <c r="C20" s="16" t="s">
        <v>109</v>
      </c>
      <c r="D20" s="16" t="s">
        <v>678</v>
      </c>
      <c r="E20" s="16">
        <v>92</v>
      </c>
      <c r="F20" s="16"/>
      <c r="G20" s="16">
        <v>80</v>
      </c>
      <c r="H20" s="16">
        <v>80</v>
      </c>
      <c r="I20" s="24" t="str">
        <f t="shared" si="0"/>
        <v>Tốt</v>
      </c>
      <c r="J20" s="16">
        <v>80</v>
      </c>
      <c r="K20" s="24" t="str">
        <f t="shared" si="1"/>
        <v>Tốt</v>
      </c>
    </row>
    <row r="21" spans="1:11" x14ac:dyDescent="0.25">
      <c r="A21" s="17">
        <v>9</v>
      </c>
      <c r="B21" s="17">
        <v>20020878</v>
      </c>
      <c r="C21" s="16" t="s">
        <v>110</v>
      </c>
      <c r="D21" s="16" t="s">
        <v>679</v>
      </c>
      <c r="E21" s="16">
        <v>80</v>
      </c>
      <c r="F21" s="16"/>
      <c r="G21" s="16">
        <v>70</v>
      </c>
      <c r="H21" s="16">
        <v>70</v>
      </c>
      <c r="I21" s="24" t="str">
        <f t="shared" si="0"/>
        <v>Khá</v>
      </c>
      <c r="J21" s="16">
        <v>70</v>
      </c>
      <c r="K21" s="24" t="str">
        <f t="shared" si="1"/>
        <v>Khá</v>
      </c>
    </row>
    <row r="22" spans="1:11" x14ac:dyDescent="0.25">
      <c r="A22" s="17">
        <v>10</v>
      </c>
      <c r="B22" s="17">
        <v>20020879</v>
      </c>
      <c r="C22" s="16" t="s">
        <v>111</v>
      </c>
      <c r="D22" s="16" t="s">
        <v>680</v>
      </c>
      <c r="E22" s="16"/>
      <c r="F22" s="16"/>
      <c r="G22" s="16"/>
      <c r="H22" s="16"/>
      <c r="I22" s="24" t="str">
        <f t="shared" si="0"/>
        <v>Kém</v>
      </c>
      <c r="J22" s="16"/>
      <c r="K22" s="24" t="str">
        <f t="shared" si="1"/>
        <v>Kém</v>
      </c>
    </row>
    <row r="23" spans="1:11" x14ac:dyDescent="0.25">
      <c r="A23" s="17">
        <v>11</v>
      </c>
      <c r="B23" s="17">
        <v>20020880</v>
      </c>
      <c r="C23" s="16" t="s">
        <v>113</v>
      </c>
      <c r="D23" s="16" t="s">
        <v>681</v>
      </c>
      <c r="E23" s="16">
        <v>90</v>
      </c>
      <c r="F23" s="16"/>
      <c r="G23" s="16">
        <v>80</v>
      </c>
      <c r="H23" s="16">
        <v>80</v>
      </c>
      <c r="I23" s="24" t="str">
        <f t="shared" si="0"/>
        <v>Tốt</v>
      </c>
      <c r="J23" s="16">
        <v>80</v>
      </c>
      <c r="K23" s="24" t="str">
        <f t="shared" si="1"/>
        <v>Tốt</v>
      </c>
    </row>
    <row r="24" spans="1:11" x14ac:dyDescent="0.25">
      <c r="A24" s="17">
        <v>12</v>
      </c>
      <c r="B24" s="17">
        <v>20020881</v>
      </c>
      <c r="C24" s="16" t="s">
        <v>114</v>
      </c>
      <c r="D24" s="16" t="s">
        <v>682</v>
      </c>
      <c r="E24" s="16">
        <v>90</v>
      </c>
      <c r="F24" s="16"/>
      <c r="G24" s="16">
        <v>80</v>
      </c>
      <c r="H24" s="16">
        <v>80</v>
      </c>
      <c r="I24" s="24" t="str">
        <f t="shared" si="0"/>
        <v>Tốt</v>
      </c>
      <c r="J24" s="16">
        <v>80</v>
      </c>
      <c r="K24" s="24" t="str">
        <f t="shared" si="1"/>
        <v>Tốt</v>
      </c>
    </row>
    <row r="25" spans="1:11" x14ac:dyDescent="0.25">
      <c r="A25" s="17">
        <v>13</v>
      </c>
      <c r="B25" s="17">
        <v>20020883</v>
      </c>
      <c r="C25" s="16" t="s">
        <v>115</v>
      </c>
      <c r="D25" s="16" t="s">
        <v>683</v>
      </c>
      <c r="E25" s="16">
        <v>92</v>
      </c>
      <c r="F25" s="16"/>
      <c r="G25" s="16">
        <v>80</v>
      </c>
      <c r="H25" s="16">
        <v>80</v>
      </c>
      <c r="I25" s="24" t="str">
        <f t="shared" si="0"/>
        <v>Tốt</v>
      </c>
      <c r="J25" s="16">
        <v>80</v>
      </c>
      <c r="K25" s="24" t="str">
        <f t="shared" si="1"/>
        <v>Tốt</v>
      </c>
    </row>
    <row r="26" spans="1:11" x14ac:dyDescent="0.25">
      <c r="A26" s="17">
        <v>14</v>
      </c>
      <c r="B26" s="17">
        <v>20020884</v>
      </c>
      <c r="C26" s="16" t="s">
        <v>116</v>
      </c>
      <c r="D26" s="16" t="s">
        <v>684</v>
      </c>
      <c r="E26" s="16">
        <v>90</v>
      </c>
      <c r="F26" s="16"/>
      <c r="G26" s="16">
        <v>80</v>
      </c>
      <c r="H26" s="16">
        <v>80</v>
      </c>
      <c r="I26" s="24" t="str">
        <f t="shared" si="0"/>
        <v>Tốt</v>
      </c>
      <c r="J26" s="16">
        <v>80</v>
      </c>
      <c r="K26" s="24" t="str">
        <f t="shared" si="1"/>
        <v>Tốt</v>
      </c>
    </row>
    <row r="27" spans="1:11" x14ac:dyDescent="0.25">
      <c r="A27" s="17">
        <v>15</v>
      </c>
      <c r="B27" s="17">
        <v>20020885</v>
      </c>
      <c r="C27" s="16" t="s">
        <v>117</v>
      </c>
      <c r="D27" s="16" t="s">
        <v>685</v>
      </c>
      <c r="E27" s="16">
        <v>90</v>
      </c>
      <c r="F27" s="16"/>
      <c r="G27" s="16">
        <v>80</v>
      </c>
      <c r="H27" s="16">
        <v>80</v>
      </c>
      <c r="I27" s="24" t="str">
        <f t="shared" si="0"/>
        <v>Tốt</v>
      </c>
      <c r="J27" s="16">
        <v>80</v>
      </c>
      <c r="K27" s="24" t="str">
        <f t="shared" si="1"/>
        <v>Tốt</v>
      </c>
    </row>
    <row r="28" spans="1:11" x14ac:dyDescent="0.25">
      <c r="A28" s="17">
        <v>16</v>
      </c>
      <c r="B28" s="17">
        <v>20020886</v>
      </c>
      <c r="C28" s="16" t="s">
        <v>118</v>
      </c>
      <c r="D28" s="16" t="s">
        <v>686</v>
      </c>
      <c r="E28" s="16">
        <v>90</v>
      </c>
      <c r="F28" s="16"/>
      <c r="G28" s="16">
        <v>80</v>
      </c>
      <c r="H28" s="16">
        <v>80</v>
      </c>
      <c r="I28" s="24" t="str">
        <f t="shared" si="0"/>
        <v>Tốt</v>
      </c>
      <c r="J28" s="16">
        <v>80</v>
      </c>
      <c r="K28" s="24" t="str">
        <f t="shared" si="1"/>
        <v>Tốt</v>
      </c>
    </row>
    <row r="29" spans="1:11" x14ac:dyDescent="0.25">
      <c r="A29" s="17">
        <v>17</v>
      </c>
      <c r="B29" s="17">
        <v>20020887</v>
      </c>
      <c r="C29" s="16" t="s">
        <v>41</v>
      </c>
      <c r="D29" s="16" t="s">
        <v>687</v>
      </c>
      <c r="E29" s="16">
        <v>90</v>
      </c>
      <c r="F29" s="16"/>
      <c r="G29" s="16">
        <v>80</v>
      </c>
      <c r="H29" s="16">
        <v>80</v>
      </c>
      <c r="I29" s="24" t="str">
        <f t="shared" si="0"/>
        <v>Tốt</v>
      </c>
      <c r="J29" s="16">
        <v>80</v>
      </c>
      <c r="K29" s="24" t="str">
        <f t="shared" si="1"/>
        <v>Tốt</v>
      </c>
    </row>
    <row r="30" spans="1:11" x14ac:dyDescent="0.25">
      <c r="A30" s="17">
        <v>18</v>
      </c>
      <c r="B30" s="17">
        <v>20020888</v>
      </c>
      <c r="C30" s="16" t="s">
        <v>119</v>
      </c>
      <c r="D30" s="16" t="s">
        <v>688</v>
      </c>
      <c r="E30" s="16">
        <v>90</v>
      </c>
      <c r="F30" s="16"/>
      <c r="G30" s="16">
        <v>80</v>
      </c>
      <c r="H30" s="16">
        <v>80</v>
      </c>
      <c r="I30" s="24" t="str">
        <f t="shared" si="0"/>
        <v>Tốt</v>
      </c>
      <c r="J30" s="16">
        <v>80</v>
      </c>
      <c r="K30" s="24" t="str">
        <f t="shared" si="1"/>
        <v>Tốt</v>
      </c>
    </row>
    <row r="31" spans="1:11" x14ac:dyDescent="0.25">
      <c r="A31" s="17">
        <v>19</v>
      </c>
      <c r="B31" s="17">
        <v>20020889</v>
      </c>
      <c r="C31" s="16" t="s">
        <v>120</v>
      </c>
      <c r="D31" s="16" t="s">
        <v>689</v>
      </c>
      <c r="E31" s="16">
        <v>90</v>
      </c>
      <c r="F31" s="16"/>
      <c r="G31" s="16">
        <v>80</v>
      </c>
      <c r="H31" s="16">
        <v>80</v>
      </c>
      <c r="I31" s="24" t="str">
        <f t="shared" si="0"/>
        <v>Tốt</v>
      </c>
      <c r="J31" s="16">
        <v>80</v>
      </c>
      <c r="K31" s="24" t="str">
        <f t="shared" si="1"/>
        <v>Tốt</v>
      </c>
    </row>
    <row r="32" spans="1:11" x14ac:dyDescent="0.25">
      <c r="A32" s="17">
        <v>20</v>
      </c>
      <c r="B32" s="17">
        <v>20020890</v>
      </c>
      <c r="C32" s="16" t="s">
        <v>121</v>
      </c>
      <c r="D32" s="16" t="s">
        <v>690</v>
      </c>
      <c r="E32" s="16">
        <v>90</v>
      </c>
      <c r="F32" s="16"/>
      <c r="G32" s="16">
        <v>80</v>
      </c>
      <c r="H32" s="16">
        <v>80</v>
      </c>
      <c r="I32" s="24" t="str">
        <f t="shared" si="0"/>
        <v>Tốt</v>
      </c>
      <c r="J32" s="16">
        <v>80</v>
      </c>
      <c r="K32" s="24" t="str">
        <f t="shared" si="1"/>
        <v>Tốt</v>
      </c>
    </row>
    <row r="33" spans="1:11" x14ac:dyDescent="0.25">
      <c r="A33" s="17">
        <v>21</v>
      </c>
      <c r="B33" s="17">
        <v>20020891</v>
      </c>
      <c r="C33" s="16" t="s">
        <v>122</v>
      </c>
      <c r="D33" s="16" t="s">
        <v>691</v>
      </c>
      <c r="E33" s="16">
        <v>90</v>
      </c>
      <c r="F33" s="16"/>
      <c r="G33" s="16">
        <v>90</v>
      </c>
      <c r="H33" s="16">
        <v>82</v>
      </c>
      <c r="I33" s="24" t="str">
        <f t="shared" si="0"/>
        <v>Tốt</v>
      </c>
      <c r="J33" s="16">
        <v>82</v>
      </c>
      <c r="K33" s="24" t="str">
        <f t="shared" si="1"/>
        <v>Tốt</v>
      </c>
    </row>
    <row r="34" spans="1:11" x14ac:dyDescent="0.25">
      <c r="A34" s="17">
        <v>22</v>
      </c>
      <c r="B34" s="17">
        <v>20020892</v>
      </c>
      <c r="C34" s="16" t="s">
        <v>123</v>
      </c>
      <c r="D34" s="16" t="s">
        <v>692</v>
      </c>
      <c r="E34" s="16">
        <v>90</v>
      </c>
      <c r="F34" s="16"/>
      <c r="G34" s="16">
        <v>80</v>
      </c>
      <c r="H34" s="16">
        <v>80</v>
      </c>
      <c r="I34" s="24" t="str">
        <f t="shared" si="0"/>
        <v>Tốt</v>
      </c>
      <c r="J34" s="16">
        <v>80</v>
      </c>
      <c r="K34" s="24" t="str">
        <f t="shared" si="1"/>
        <v>Tốt</v>
      </c>
    </row>
    <row r="35" spans="1:11" x14ac:dyDescent="0.25">
      <c r="A35" s="17">
        <v>23</v>
      </c>
      <c r="B35" s="17">
        <v>20020893</v>
      </c>
      <c r="C35" s="16" t="s">
        <v>124</v>
      </c>
      <c r="D35" s="16" t="s">
        <v>693</v>
      </c>
      <c r="E35" s="16"/>
      <c r="F35" s="16"/>
      <c r="G35" s="16"/>
      <c r="H35" s="16"/>
      <c r="I35" s="24" t="str">
        <f t="shared" si="0"/>
        <v>Kém</v>
      </c>
      <c r="J35" s="16"/>
      <c r="K35" s="24" t="str">
        <f t="shared" si="1"/>
        <v>Kém</v>
      </c>
    </row>
    <row r="36" spans="1:11" x14ac:dyDescent="0.25">
      <c r="A36" s="17">
        <v>24</v>
      </c>
      <c r="B36" s="17">
        <v>20020896</v>
      </c>
      <c r="C36" s="16" t="s">
        <v>125</v>
      </c>
      <c r="D36" s="16" t="s">
        <v>694</v>
      </c>
      <c r="E36" s="16">
        <v>80</v>
      </c>
      <c r="F36" s="16"/>
      <c r="G36" s="16">
        <v>80</v>
      </c>
      <c r="H36" s="16">
        <v>80</v>
      </c>
      <c r="I36" s="24" t="str">
        <f t="shared" si="0"/>
        <v>Tốt</v>
      </c>
      <c r="J36" s="16">
        <v>80</v>
      </c>
      <c r="K36" s="24" t="str">
        <f t="shared" si="1"/>
        <v>Tốt</v>
      </c>
    </row>
    <row r="37" spans="1:11" x14ac:dyDescent="0.25">
      <c r="A37" s="17">
        <v>25</v>
      </c>
      <c r="B37" s="17">
        <v>20020897</v>
      </c>
      <c r="C37" s="16" t="s">
        <v>126</v>
      </c>
      <c r="D37" s="16" t="s">
        <v>671</v>
      </c>
      <c r="E37" s="16">
        <v>90</v>
      </c>
      <c r="F37" s="16">
        <v>90</v>
      </c>
      <c r="G37" s="16">
        <v>80</v>
      </c>
      <c r="H37" s="16">
        <v>80</v>
      </c>
      <c r="I37" s="24" t="str">
        <f t="shared" si="0"/>
        <v>Tốt</v>
      </c>
      <c r="J37" s="16">
        <v>80</v>
      </c>
      <c r="K37" s="24" t="str">
        <f t="shared" si="1"/>
        <v>Tốt</v>
      </c>
    </row>
    <row r="38" spans="1:11" x14ac:dyDescent="0.25">
      <c r="A38" s="17">
        <v>26</v>
      </c>
      <c r="B38" s="17">
        <v>20020898</v>
      </c>
      <c r="C38" s="16" t="s">
        <v>127</v>
      </c>
      <c r="D38" s="16" t="s">
        <v>695</v>
      </c>
      <c r="E38" s="16">
        <v>90</v>
      </c>
      <c r="F38" s="16">
        <v>90</v>
      </c>
      <c r="G38" s="16">
        <v>80</v>
      </c>
      <c r="H38" s="16">
        <v>80</v>
      </c>
      <c r="I38" s="24" t="str">
        <f t="shared" si="0"/>
        <v>Tốt</v>
      </c>
      <c r="J38" s="16">
        <v>80</v>
      </c>
      <c r="K38" s="24" t="str">
        <f t="shared" si="1"/>
        <v>Tốt</v>
      </c>
    </row>
    <row r="39" spans="1:11" x14ac:dyDescent="0.25">
      <c r="A39" s="17">
        <v>27</v>
      </c>
      <c r="B39" s="17">
        <v>20020899</v>
      </c>
      <c r="C39" s="16" t="s">
        <v>128</v>
      </c>
      <c r="D39" s="16" t="s">
        <v>696</v>
      </c>
      <c r="E39" s="16">
        <v>80</v>
      </c>
      <c r="F39" s="16"/>
      <c r="G39" s="16">
        <v>80</v>
      </c>
      <c r="H39" s="16">
        <v>80</v>
      </c>
      <c r="I39" s="24" t="str">
        <f t="shared" si="0"/>
        <v>Tốt</v>
      </c>
      <c r="J39" s="16">
        <v>80</v>
      </c>
      <c r="K39" s="24" t="str">
        <f t="shared" si="1"/>
        <v>Tốt</v>
      </c>
    </row>
    <row r="40" spans="1:11" x14ac:dyDescent="0.25">
      <c r="A40" s="17">
        <v>28</v>
      </c>
      <c r="B40" s="17">
        <v>20020900</v>
      </c>
      <c r="C40" s="16" t="s">
        <v>129</v>
      </c>
      <c r="D40" s="16" t="s">
        <v>697</v>
      </c>
      <c r="E40" s="16">
        <v>80</v>
      </c>
      <c r="F40" s="16"/>
      <c r="G40" s="16">
        <v>80</v>
      </c>
      <c r="H40" s="16">
        <v>80</v>
      </c>
      <c r="I40" s="24" t="str">
        <f t="shared" si="0"/>
        <v>Tốt</v>
      </c>
      <c r="J40" s="16">
        <v>80</v>
      </c>
      <c r="K40" s="24" t="str">
        <f t="shared" si="1"/>
        <v>Tốt</v>
      </c>
    </row>
    <row r="41" spans="1:11" x14ac:dyDescent="0.25">
      <c r="A41" s="17">
        <v>29</v>
      </c>
      <c r="B41" s="17">
        <v>20020901</v>
      </c>
      <c r="C41" s="16" t="s">
        <v>130</v>
      </c>
      <c r="D41" s="16" t="s">
        <v>698</v>
      </c>
      <c r="E41" s="16">
        <v>80</v>
      </c>
      <c r="F41" s="16"/>
      <c r="G41" s="16">
        <v>80</v>
      </c>
      <c r="H41" s="16">
        <v>80</v>
      </c>
      <c r="I41" s="24" t="str">
        <f t="shared" si="0"/>
        <v>Tốt</v>
      </c>
      <c r="J41" s="16">
        <v>80</v>
      </c>
      <c r="K41" s="24" t="str">
        <f t="shared" si="1"/>
        <v>Tốt</v>
      </c>
    </row>
    <row r="42" spans="1:11" x14ac:dyDescent="0.25">
      <c r="A42" s="17">
        <v>30</v>
      </c>
      <c r="B42" s="17">
        <v>20020902</v>
      </c>
      <c r="C42" s="16" t="s">
        <v>131</v>
      </c>
      <c r="D42" s="16" t="s">
        <v>699</v>
      </c>
      <c r="E42" s="16">
        <v>90</v>
      </c>
      <c r="F42" s="16"/>
      <c r="G42" s="16">
        <v>80</v>
      </c>
      <c r="H42" s="16">
        <v>80</v>
      </c>
      <c r="I42" s="24" t="str">
        <f t="shared" si="0"/>
        <v>Tốt</v>
      </c>
      <c r="J42" s="16">
        <v>80</v>
      </c>
      <c r="K42" s="24" t="str">
        <f t="shared" si="1"/>
        <v>Tốt</v>
      </c>
    </row>
    <row r="43" spans="1:11" x14ac:dyDescent="0.25">
      <c r="A43" s="17">
        <v>31</v>
      </c>
      <c r="B43" s="17">
        <v>20020903</v>
      </c>
      <c r="C43" s="16" t="s">
        <v>132</v>
      </c>
      <c r="D43" s="16" t="s">
        <v>700</v>
      </c>
      <c r="E43" s="16">
        <v>90</v>
      </c>
      <c r="F43" s="16">
        <v>90</v>
      </c>
      <c r="G43" s="16">
        <v>80</v>
      </c>
      <c r="H43" s="16">
        <v>80</v>
      </c>
      <c r="I43" s="24" t="str">
        <f t="shared" si="0"/>
        <v>Tốt</v>
      </c>
      <c r="J43" s="16">
        <v>80</v>
      </c>
      <c r="K43" s="24" t="str">
        <f t="shared" si="1"/>
        <v>Tốt</v>
      </c>
    </row>
    <row r="44" spans="1:11" x14ac:dyDescent="0.25">
      <c r="A44" s="17">
        <v>32</v>
      </c>
      <c r="B44" s="17">
        <v>20020904</v>
      </c>
      <c r="C44" s="16" t="s">
        <v>133</v>
      </c>
      <c r="D44" s="16" t="s">
        <v>700</v>
      </c>
      <c r="E44" s="16">
        <v>90</v>
      </c>
      <c r="F44" s="16"/>
      <c r="G44" s="16">
        <v>80</v>
      </c>
      <c r="H44" s="16">
        <v>80</v>
      </c>
      <c r="I44" s="24" t="str">
        <f t="shared" si="0"/>
        <v>Tốt</v>
      </c>
      <c r="J44" s="16">
        <v>80</v>
      </c>
      <c r="K44" s="24" t="str">
        <f t="shared" si="1"/>
        <v>Tốt</v>
      </c>
    </row>
    <row r="45" spans="1:11" x14ac:dyDescent="0.25">
      <c r="A45" s="17">
        <v>33</v>
      </c>
      <c r="B45" s="17">
        <v>20020905</v>
      </c>
      <c r="C45" s="16" t="s">
        <v>22</v>
      </c>
      <c r="D45" s="16" t="s">
        <v>701</v>
      </c>
      <c r="E45" s="16">
        <v>80</v>
      </c>
      <c r="F45" s="16"/>
      <c r="G45" s="16">
        <v>80</v>
      </c>
      <c r="H45" s="16">
        <v>80</v>
      </c>
      <c r="I45" s="24" t="str">
        <f t="shared" si="0"/>
        <v>Tốt</v>
      </c>
      <c r="J45" s="16">
        <v>80</v>
      </c>
      <c r="K45" s="24" t="str">
        <f t="shared" si="1"/>
        <v>Tốt</v>
      </c>
    </row>
    <row r="46" spans="1:11" x14ac:dyDescent="0.25">
      <c r="A46" s="17">
        <v>34</v>
      </c>
      <c r="B46" s="17">
        <v>20020906</v>
      </c>
      <c r="C46" s="16" t="s">
        <v>134</v>
      </c>
      <c r="D46" s="16" t="s">
        <v>702</v>
      </c>
      <c r="E46" s="16">
        <v>82</v>
      </c>
      <c r="F46" s="16">
        <v>82</v>
      </c>
      <c r="G46" s="16">
        <v>80</v>
      </c>
      <c r="H46" s="16">
        <v>80</v>
      </c>
      <c r="I46" s="24" t="str">
        <f t="shared" si="0"/>
        <v>Tốt</v>
      </c>
      <c r="J46" s="16">
        <v>80</v>
      </c>
      <c r="K46" s="24" t="str">
        <f t="shared" si="1"/>
        <v>Tốt</v>
      </c>
    </row>
    <row r="47" spans="1:11" x14ac:dyDescent="0.25">
      <c r="A47" s="17">
        <v>35</v>
      </c>
      <c r="B47" s="17">
        <v>20020907</v>
      </c>
      <c r="C47" s="16" t="s">
        <v>135</v>
      </c>
      <c r="D47" s="16" t="s">
        <v>703</v>
      </c>
      <c r="E47" s="16">
        <v>90</v>
      </c>
      <c r="F47" s="16"/>
      <c r="G47" s="16">
        <v>80</v>
      </c>
      <c r="H47" s="16">
        <v>80</v>
      </c>
      <c r="I47" s="24" t="str">
        <f t="shared" si="0"/>
        <v>Tốt</v>
      </c>
      <c r="J47" s="16">
        <v>80</v>
      </c>
      <c r="K47" s="24" t="str">
        <f t="shared" si="1"/>
        <v>Tốt</v>
      </c>
    </row>
    <row r="48" spans="1:11" x14ac:dyDescent="0.25">
      <c r="A48" s="17">
        <v>36</v>
      </c>
      <c r="B48" s="17">
        <v>20020908</v>
      </c>
      <c r="C48" s="16" t="s">
        <v>136</v>
      </c>
      <c r="D48" s="16" t="s">
        <v>704</v>
      </c>
      <c r="E48" s="16">
        <v>80</v>
      </c>
      <c r="F48" s="16"/>
      <c r="G48" s="16">
        <v>80</v>
      </c>
      <c r="H48" s="16">
        <v>80</v>
      </c>
      <c r="I48" s="24" t="str">
        <f t="shared" si="0"/>
        <v>Tốt</v>
      </c>
      <c r="J48" s="16">
        <v>80</v>
      </c>
      <c r="K48" s="24" t="str">
        <f t="shared" si="1"/>
        <v>Tốt</v>
      </c>
    </row>
    <row r="49" spans="1:11" x14ac:dyDescent="0.25">
      <c r="A49" s="17">
        <v>37</v>
      </c>
      <c r="B49" s="17">
        <v>20020909</v>
      </c>
      <c r="C49" s="16" t="s">
        <v>137</v>
      </c>
      <c r="D49" s="16" t="s">
        <v>705</v>
      </c>
      <c r="E49" s="16">
        <v>90</v>
      </c>
      <c r="F49" s="16"/>
      <c r="G49" s="16">
        <v>80</v>
      </c>
      <c r="H49" s="16">
        <v>80</v>
      </c>
      <c r="I49" s="24" t="str">
        <f t="shared" si="0"/>
        <v>Tốt</v>
      </c>
      <c r="J49" s="16">
        <v>80</v>
      </c>
      <c r="K49" s="24" t="str">
        <f t="shared" si="1"/>
        <v>Tốt</v>
      </c>
    </row>
    <row r="50" spans="1:11" x14ac:dyDescent="0.25">
      <c r="A50" s="17">
        <v>38</v>
      </c>
      <c r="B50" s="17">
        <v>20020911</v>
      </c>
      <c r="C50" s="16" t="s">
        <v>138</v>
      </c>
      <c r="D50" s="16" t="s">
        <v>706</v>
      </c>
      <c r="E50" s="16">
        <v>90</v>
      </c>
      <c r="F50" s="16"/>
      <c r="G50" s="16">
        <v>80</v>
      </c>
      <c r="H50" s="16">
        <v>80</v>
      </c>
      <c r="I50" s="24" t="str">
        <f t="shared" si="0"/>
        <v>Tốt</v>
      </c>
      <c r="J50" s="16">
        <v>80</v>
      </c>
      <c r="K50" s="24" t="str">
        <f t="shared" si="1"/>
        <v>Tốt</v>
      </c>
    </row>
    <row r="51" spans="1:11" x14ac:dyDescent="0.25">
      <c r="A51" s="17">
        <v>39</v>
      </c>
      <c r="B51" s="17">
        <v>20020912</v>
      </c>
      <c r="C51" s="16" t="s">
        <v>139</v>
      </c>
      <c r="D51" s="16" t="s">
        <v>707</v>
      </c>
      <c r="E51" s="16">
        <v>90</v>
      </c>
      <c r="F51" s="16"/>
      <c r="G51" s="16">
        <v>80</v>
      </c>
      <c r="H51" s="16">
        <v>80</v>
      </c>
      <c r="I51" s="24" t="str">
        <f t="shared" si="0"/>
        <v>Tốt</v>
      </c>
      <c r="J51" s="16">
        <v>80</v>
      </c>
      <c r="K51" s="24" t="str">
        <f t="shared" si="1"/>
        <v>Tốt</v>
      </c>
    </row>
    <row r="52" spans="1:11" x14ac:dyDescent="0.25">
      <c r="A52" s="17">
        <v>40</v>
      </c>
      <c r="B52" s="17">
        <v>20020913</v>
      </c>
      <c r="C52" s="16" t="s">
        <v>140</v>
      </c>
      <c r="D52" s="16" t="s">
        <v>708</v>
      </c>
      <c r="E52" s="16">
        <v>90</v>
      </c>
      <c r="F52" s="16"/>
      <c r="G52" s="16">
        <v>80</v>
      </c>
      <c r="H52" s="16">
        <v>80</v>
      </c>
      <c r="I52" s="24" t="str">
        <f t="shared" si="0"/>
        <v>Tốt</v>
      </c>
      <c r="J52" s="16">
        <v>80</v>
      </c>
      <c r="K52" s="24" t="str">
        <f t="shared" si="1"/>
        <v>Tốt</v>
      </c>
    </row>
    <row r="53" spans="1:11" x14ac:dyDescent="0.25">
      <c r="A53" s="17">
        <v>41</v>
      </c>
      <c r="B53" s="17">
        <v>20020915</v>
      </c>
      <c r="C53" s="16" t="s">
        <v>141</v>
      </c>
      <c r="D53" s="16" t="s">
        <v>671</v>
      </c>
      <c r="E53" s="16">
        <v>90</v>
      </c>
      <c r="F53" s="16"/>
      <c r="G53" s="16">
        <v>80</v>
      </c>
      <c r="H53" s="16">
        <v>80</v>
      </c>
      <c r="I53" s="24" t="str">
        <f t="shared" si="0"/>
        <v>Tốt</v>
      </c>
      <c r="J53" s="16">
        <v>80</v>
      </c>
      <c r="K53" s="24" t="str">
        <f t="shared" si="1"/>
        <v>Tốt</v>
      </c>
    </row>
    <row r="54" spans="1:11" x14ac:dyDescent="0.25">
      <c r="A54" s="17">
        <v>42</v>
      </c>
      <c r="B54" s="17">
        <v>20020916</v>
      </c>
      <c r="C54" s="16" t="s">
        <v>142</v>
      </c>
      <c r="D54" s="16" t="s">
        <v>709</v>
      </c>
      <c r="E54" s="16">
        <v>90</v>
      </c>
      <c r="F54" s="16"/>
      <c r="G54" s="16">
        <v>80</v>
      </c>
      <c r="H54" s="16">
        <v>80</v>
      </c>
      <c r="I54" s="24" t="str">
        <f t="shared" si="0"/>
        <v>Tốt</v>
      </c>
      <c r="J54" s="16">
        <v>80</v>
      </c>
      <c r="K54" s="24" t="str">
        <f t="shared" si="1"/>
        <v>Tốt</v>
      </c>
    </row>
    <row r="55" spans="1:11" x14ac:dyDescent="0.25">
      <c r="A55" s="17">
        <v>43</v>
      </c>
      <c r="B55" s="17">
        <v>20020917</v>
      </c>
      <c r="C55" s="16" t="s">
        <v>143</v>
      </c>
      <c r="D55" s="16" t="s">
        <v>694</v>
      </c>
      <c r="E55" s="16">
        <v>80</v>
      </c>
      <c r="F55" s="16"/>
      <c r="G55" s="16">
        <v>80</v>
      </c>
      <c r="H55" s="16">
        <v>80</v>
      </c>
      <c r="I55" s="24" t="str">
        <f t="shared" si="0"/>
        <v>Tốt</v>
      </c>
      <c r="J55" s="16">
        <v>80</v>
      </c>
      <c r="K55" s="24" t="str">
        <f t="shared" si="1"/>
        <v>Tốt</v>
      </c>
    </row>
    <row r="56" spans="1:11" x14ac:dyDescent="0.25">
      <c r="A56" s="17">
        <v>44</v>
      </c>
      <c r="B56" s="17">
        <v>20020918</v>
      </c>
      <c r="C56" s="16" t="s">
        <v>144</v>
      </c>
      <c r="D56" s="16" t="s">
        <v>710</v>
      </c>
      <c r="E56" s="16">
        <v>80</v>
      </c>
      <c r="F56" s="16"/>
      <c r="G56" s="16">
        <v>80</v>
      </c>
      <c r="H56" s="16">
        <v>80</v>
      </c>
      <c r="I56" s="24" t="str">
        <f t="shared" si="0"/>
        <v>Tốt</v>
      </c>
      <c r="J56" s="16">
        <v>80</v>
      </c>
      <c r="K56" s="24" t="str">
        <f t="shared" si="1"/>
        <v>Tốt</v>
      </c>
    </row>
    <row r="57" spans="1:11" x14ac:dyDescent="0.25">
      <c r="A57" s="17">
        <v>45</v>
      </c>
      <c r="B57" s="17">
        <v>20020919</v>
      </c>
      <c r="C57" s="16" t="s">
        <v>145</v>
      </c>
      <c r="D57" s="16" t="s">
        <v>711</v>
      </c>
      <c r="E57" s="16">
        <v>90</v>
      </c>
      <c r="F57" s="16"/>
      <c r="G57" s="16">
        <v>80</v>
      </c>
      <c r="H57" s="16">
        <v>80</v>
      </c>
      <c r="I57" s="24" t="str">
        <f t="shared" si="0"/>
        <v>Tốt</v>
      </c>
      <c r="J57" s="16">
        <v>80</v>
      </c>
      <c r="K57" s="24" t="str">
        <f t="shared" si="1"/>
        <v>Tốt</v>
      </c>
    </row>
    <row r="58" spans="1:11" x14ac:dyDescent="0.25">
      <c r="A58" s="17">
        <v>46</v>
      </c>
      <c r="B58" s="17">
        <v>20020920</v>
      </c>
      <c r="C58" s="16" t="s">
        <v>146</v>
      </c>
      <c r="D58" s="16" t="s">
        <v>712</v>
      </c>
      <c r="E58" s="16">
        <v>90</v>
      </c>
      <c r="F58" s="16"/>
      <c r="G58" s="16">
        <v>80</v>
      </c>
      <c r="H58" s="16">
        <v>80</v>
      </c>
      <c r="I58" s="24" t="str">
        <f t="shared" si="0"/>
        <v>Tốt</v>
      </c>
      <c r="J58" s="16">
        <v>80</v>
      </c>
      <c r="K58" s="24" t="str">
        <f t="shared" si="1"/>
        <v>Tốt</v>
      </c>
    </row>
    <row r="59" spans="1:11" x14ac:dyDescent="0.25">
      <c r="A59" s="17">
        <v>47</v>
      </c>
      <c r="B59" s="17">
        <v>20020921</v>
      </c>
      <c r="C59" s="16" t="s">
        <v>147</v>
      </c>
      <c r="D59" s="16" t="s">
        <v>713</v>
      </c>
      <c r="E59" s="16">
        <v>90</v>
      </c>
      <c r="F59" s="16"/>
      <c r="G59" s="16">
        <v>80</v>
      </c>
      <c r="H59" s="16">
        <v>80</v>
      </c>
      <c r="I59" s="24" t="str">
        <f t="shared" si="0"/>
        <v>Tốt</v>
      </c>
      <c r="J59" s="16">
        <v>80</v>
      </c>
      <c r="K59" s="24" t="str">
        <f t="shared" si="1"/>
        <v>Tốt</v>
      </c>
    </row>
    <row r="60" spans="1:11" x14ac:dyDescent="0.25">
      <c r="A60" s="17">
        <v>48</v>
      </c>
      <c r="B60" s="17">
        <v>20020922</v>
      </c>
      <c r="C60" s="16" t="s">
        <v>148</v>
      </c>
      <c r="D60" s="16" t="s">
        <v>714</v>
      </c>
      <c r="E60" s="16">
        <v>80</v>
      </c>
      <c r="F60" s="16"/>
      <c r="G60" s="16">
        <v>80</v>
      </c>
      <c r="H60" s="16">
        <v>80</v>
      </c>
      <c r="I60" s="24" t="str">
        <f t="shared" si="0"/>
        <v>Tốt</v>
      </c>
      <c r="J60" s="16">
        <v>80</v>
      </c>
      <c r="K60" s="24" t="str">
        <f t="shared" si="1"/>
        <v>Tốt</v>
      </c>
    </row>
    <row r="61" spans="1:11" x14ac:dyDescent="0.25">
      <c r="A61" s="17">
        <v>49</v>
      </c>
      <c r="B61" s="17">
        <v>20020923</v>
      </c>
      <c r="C61" s="16" t="s">
        <v>149</v>
      </c>
      <c r="D61" s="16" t="s">
        <v>715</v>
      </c>
      <c r="E61" s="16">
        <v>90</v>
      </c>
      <c r="F61" s="16"/>
      <c r="G61" s="16">
        <v>80</v>
      </c>
      <c r="H61" s="16">
        <v>80</v>
      </c>
      <c r="I61" s="24" t="str">
        <f t="shared" si="0"/>
        <v>Tốt</v>
      </c>
      <c r="J61" s="16">
        <v>80</v>
      </c>
      <c r="K61" s="24" t="str">
        <f t="shared" si="1"/>
        <v>Tốt</v>
      </c>
    </row>
    <row r="62" spans="1:11" x14ac:dyDescent="0.25">
      <c r="A62" s="17">
        <v>50</v>
      </c>
      <c r="B62" s="17">
        <v>20020924</v>
      </c>
      <c r="C62" s="16" t="s">
        <v>150</v>
      </c>
      <c r="D62" s="16" t="s">
        <v>679</v>
      </c>
      <c r="E62" s="16">
        <v>80</v>
      </c>
      <c r="F62" s="16"/>
      <c r="G62" s="16">
        <v>80</v>
      </c>
      <c r="H62" s="16">
        <v>80</v>
      </c>
      <c r="I62" s="24" t="str">
        <f t="shared" si="0"/>
        <v>Tốt</v>
      </c>
      <c r="J62" s="16">
        <v>80</v>
      </c>
      <c r="K62" s="24" t="str">
        <f t="shared" si="1"/>
        <v>Tốt</v>
      </c>
    </row>
    <row r="63" spans="1:11" x14ac:dyDescent="0.25">
      <c r="A63" s="17">
        <v>51</v>
      </c>
      <c r="B63" s="17">
        <v>20020925</v>
      </c>
      <c r="C63" s="16" t="s">
        <v>151</v>
      </c>
      <c r="D63" s="16" t="s">
        <v>716</v>
      </c>
      <c r="E63" s="16">
        <v>90</v>
      </c>
      <c r="F63" s="16"/>
      <c r="G63" s="16">
        <v>80</v>
      </c>
      <c r="H63" s="16">
        <v>80</v>
      </c>
      <c r="I63" s="24" t="str">
        <f t="shared" si="0"/>
        <v>Tốt</v>
      </c>
      <c r="J63" s="16">
        <v>80</v>
      </c>
      <c r="K63" s="24" t="str">
        <f t="shared" si="1"/>
        <v>Tốt</v>
      </c>
    </row>
    <row r="64" spans="1:11" x14ac:dyDescent="0.25">
      <c r="A64" s="17">
        <v>52</v>
      </c>
      <c r="B64" s="17">
        <v>20020926</v>
      </c>
      <c r="C64" s="16" t="s">
        <v>152</v>
      </c>
      <c r="D64" s="16" t="s">
        <v>717</v>
      </c>
      <c r="E64" s="16">
        <v>90</v>
      </c>
      <c r="F64" s="16"/>
      <c r="G64" s="16">
        <v>80</v>
      </c>
      <c r="H64" s="16">
        <v>80</v>
      </c>
      <c r="I64" s="24" t="str">
        <f t="shared" si="0"/>
        <v>Tốt</v>
      </c>
      <c r="J64" s="16">
        <v>80</v>
      </c>
      <c r="K64" s="24" t="str">
        <f t="shared" si="1"/>
        <v>Tốt</v>
      </c>
    </row>
    <row r="65" spans="1:11" x14ac:dyDescent="0.25">
      <c r="A65" s="17">
        <v>53</v>
      </c>
      <c r="B65" s="17">
        <v>20020927</v>
      </c>
      <c r="C65" s="16" t="s">
        <v>153</v>
      </c>
      <c r="D65" s="16" t="s">
        <v>718</v>
      </c>
      <c r="E65" s="16">
        <v>90</v>
      </c>
      <c r="F65" s="16"/>
      <c r="G65" s="16">
        <v>80</v>
      </c>
      <c r="H65" s="16">
        <v>80</v>
      </c>
      <c r="I65" s="24" t="str">
        <f t="shared" si="0"/>
        <v>Tốt</v>
      </c>
      <c r="J65" s="16">
        <v>80</v>
      </c>
      <c r="K65" s="24" t="str">
        <f t="shared" si="1"/>
        <v>Tốt</v>
      </c>
    </row>
    <row r="66" spans="1:11" x14ac:dyDescent="0.25">
      <c r="A66" s="17">
        <v>54</v>
      </c>
      <c r="B66" s="17">
        <v>20020928</v>
      </c>
      <c r="C66" s="16" t="s">
        <v>154</v>
      </c>
      <c r="D66" s="16" t="s">
        <v>719</v>
      </c>
      <c r="E66" s="16"/>
      <c r="F66" s="16"/>
      <c r="G66" s="16"/>
      <c r="H66" s="16"/>
      <c r="I66" s="24" t="str">
        <f t="shared" si="0"/>
        <v>Kém</v>
      </c>
      <c r="J66" s="16"/>
      <c r="K66" s="24" t="str">
        <f t="shared" si="1"/>
        <v>Kém</v>
      </c>
    </row>
    <row r="67" spans="1:11" x14ac:dyDescent="0.25">
      <c r="A67" s="17">
        <v>55</v>
      </c>
      <c r="B67" s="17">
        <v>20020929</v>
      </c>
      <c r="C67" s="16" t="s">
        <v>155</v>
      </c>
      <c r="D67" s="16" t="s">
        <v>720</v>
      </c>
      <c r="E67" s="16">
        <v>90</v>
      </c>
      <c r="F67" s="16"/>
      <c r="G67" s="16">
        <v>80</v>
      </c>
      <c r="H67" s="16">
        <v>80</v>
      </c>
      <c r="I67" s="24" t="str">
        <f t="shared" si="0"/>
        <v>Tốt</v>
      </c>
      <c r="J67" s="16">
        <v>80</v>
      </c>
      <c r="K67" s="24" t="str">
        <f t="shared" si="1"/>
        <v>Tốt</v>
      </c>
    </row>
    <row r="68" spans="1:11" x14ac:dyDescent="0.25">
      <c r="A68" s="17">
        <v>56</v>
      </c>
      <c r="B68" s="17">
        <v>20020930</v>
      </c>
      <c r="C68" s="16" t="s">
        <v>156</v>
      </c>
      <c r="D68" s="16" t="s">
        <v>721</v>
      </c>
      <c r="E68" s="16">
        <v>90</v>
      </c>
      <c r="F68" s="16"/>
      <c r="G68" s="16">
        <v>80</v>
      </c>
      <c r="H68" s="16">
        <v>80</v>
      </c>
      <c r="I68" s="24" t="str">
        <f t="shared" si="0"/>
        <v>Tốt</v>
      </c>
      <c r="J68" s="16">
        <v>80</v>
      </c>
      <c r="K68" s="24" t="str">
        <f t="shared" si="1"/>
        <v>Tốt</v>
      </c>
    </row>
    <row r="69" spans="1:11" x14ac:dyDescent="0.25">
      <c r="A69" s="17">
        <v>57</v>
      </c>
      <c r="B69" s="17">
        <v>20020932</v>
      </c>
      <c r="C69" s="16" t="s">
        <v>157</v>
      </c>
      <c r="D69" s="16" t="s">
        <v>722</v>
      </c>
      <c r="E69" s="16">
        <v>90</v>
      </c>
      <c r="F69" s="16"/>
      <c r="G69" s="16">
        <v>80</v>
      </c>
      <c r="H69" s="16">
        <v>80</v>
      </c>
      <c r="I69" s="24" t="str">
        <f t="shared" si="0"/>
        <v>Tốt</v>
      </c>
      <c r="J69" s="16">
        <v>80</v>
      </c>
      <c r="K69" s="24" t="str">
        <f t="shared" si="1"/>
        <v>Tốt</v>
      </c>
    </row>
    <row r="70" spans="1:11" x14ac:dyDescent="0.25">
      <c r="A70" s="17">
        <v>58</v>
      </c>
      <c r="B70" s="17">
        <v>20020933</v>
      </c>
      <c r="C70" s="16" t="s">
        <v>158</v>
      </c>
      <c r="D70" s="16" t="s">
        <v>723</v>
      </c>
      <c r="E70" s="16">
        <v>50</v>
      </c>
      <c r="F70" s="16"/>
      <c r="G70" s="16">
        <v>80</v>
      </c>
      <c r="H70" s="16">
        <v>80</v>
      </c>
      <c r="I70" s="24" t="str">
        <f t="shared" si="0"/>
        <v>Tốt</v>
      </c>
      <c r="J70" s="16">
        <v>80</v>
      </c>
      <c r="K70" s="24" t="str">
        <f t="shared" si="1"/>
        <v>Tốt</v>
      </c>
    </row>
    <row r="71" spans="1:11" x14ac:dyDescent="0.25">
      <c r="A71" s="17">
        <v>59</v>
      </c>
      <c r="B71" s="17">
        <v>20020934</v>
      </c>
      <c r="C71" s="16" t="s">
        <v>159</v>
      </c>
      <c r="D71" s="16" t="s">
        <v>724</v>
      </c>
      <c r="E71" s="16">
        <v>90</v>
      </c>
      <c r="F71" s="16"/>
      <c r="G71" s="16">
        <v>80</v>
      </c>
      <c r="H71" s="16">
        <v>80</v>
      </c>
      <c r="I71" s="24" t="str">
        <f t="shared" si="0"/>
        <v>Tốt</v>
      </c>
      <c r="J71" s="16">
        <v>80</v>
      </c>
      <c r="K71" s="24" t="str">
        <f t="shared" si="1"/>
        <v>Tốt</v>
      </c>
    </row>
    <row r="72" spans="1:11" x14ac:dyDescent="0.25">
      <c r="A72" s="17">
        <v>60</v>
      </c>
      <c r="B72" s="17">
        <v>20020935</v>
      </c>
      <c r="C72" s="16" t="s">
        <v>160</v>
      </c>
      <c r="D72" s="16" t="s">
        <v>725</v>
      </c>
      <c r="E72" s="16">
        <v>90</v>
      </c>
      <c r="F72" s="16"/>
      <c r="G72" s="16">
        <v>80</v>
      </c>
      <c r="H72" s="16">
        <v>80</v>
      </c>
      <c r="I72" s="24" t="str">
        <f t="shared" si="0"/>
        <v>Tốt</v>
      </c>
      <c r="J72" s="16">
        <v>80</v>
      </c>
      <c r="K72" s="24" t="str">
        <f t="shared" si="1"/>
        <v>Tốt</v>
      </c>
    </row>
    <row r="73" spans="1:11" x14ac:dyDescent="0.25">
      <c r="A73" s="17">
        <v>61</v>
      </c>
      <c r="B73" s="17">
        <v>20020936</v>
      </c>
      <c r="C73" s="16" t="s">
        <v>161</v>
      </c>
      <c r="D73" s="16" t="s">
        <v>726</v>
      </c>
      <c r="E73" s="16">
        <v>90</v>
      </c>
      <c r="F73" s="16"/>
      <c r="G73" s="16">
        <v>80</v>
      </c>
      <c r="H73" s="16">
        <v>80</v>
      </c>
      <c r="I73" s="24" t="str">
        <f t="shared" si="0"/>
        <v>Tốt</v>
      </c>
      <c r="J73" s="16">
        <v>80</v>
      </c>
      <c r="K73" s="24" t="str">
        <f t="shared" si="1"/>
        <v>Tốt</v>
      </c>
    </row>
    <row r="74" spans="1:11" x14ac:dyDescent="0.25">
      <c r="A74" s="17">
        <v>62</v>
      </c>
      <c r="B74" s="17">
        <v>20020937</v>
      </c>
      <c r="C74" s="16" t="s">
        <v>162</v>
      </c>
      <c r="D74" s="16" t="s">
        <v>727</v>
      </c>
      <c r="E74" s="16">
        <v>90</v>
      </c>
      <c r="F74" s="16"/>
      <c r="G74" s="16">
        <v>80</v>
      </c>
      <c r="H74" s="16">
        <v>80</v>
      </c>
      <c r="I74" s="24" t="str">
        <f t="shared" si="0"/>
        <v>Tốt</v>
      </c>
      <c r="J74" s="16">
        <v>80</v>
      </c>
      <c r="K74" s="24" t="str">
        <f t="shared" si="1"/>
        <v>Tốt</v>
      </c>
    </row>
    <row r="75" spans="1:11" x14ac:dyDescent="0.25">
      <c r="A75" s="17">
        <v>63</v>
      </c>
      <c r="B75" s="17">
        <v>20020938</v>
      </c>
      <c r="C75" s="16" t="s">
        <v>163</v>
      </c>
      <c r="D75" s="16" t="s">
        <v>728</v>
      </c>
      <c r="E75" s="16">
        <v>90</v>
      </c>
      <c r="F75" s="16"/>
      <c r="G75" s="16">
        <v>80</v>
      </c>
      <c r="H75" s="16">
        <v>80</v>
      </c>
      <c r="I75" s="24" t="str">
        <f t="shared" si="0"/>
        <v>Tốt</v>
      </c>
      <c r="J75" s="16">
        <v>80</v>
      </c>
      <c r="K75" s="24" t="str">
        <f t="shared" si="1"/>
        <v>Tốt</v>
      </c>
    </row>
    <row r="76" spans="1:11" x14ac:dyDescent="0.25">
      <c r="A76" s="17">
        <v>64</v>
      </c>
      <c r="B76" s="17">
        <v>20020939</v>
      </c>
      <c r="C76" s="16" t="s">
        <v>164</v>
      </c>
      <c r="D76" s="16" t="s">
        <v>729</v>
      </c>
      <c r="E76" s="16">
        <v>90</v>
      </c>
      <c r="F76" s="16"/>
      <c r="G76" s="16">
        <v>80</v>
      </c>
      <c r="H76" s="16">
        <v>80</v>
      </c>
      <c r="I76" s="24" t="str">
        <f t="shared" si="0"/>
        <v>Tốt</v>
      </c>
      <c r="J76" s="16">
        <v>80</v>
      </c>
      <c r="K76" s="24" t="str">
        <f t="shared" si="1"/>
        <v>Tốt</v>
      </c>
    </row>
    <row r="77" spans="1:11" x14ac:dyDescent="0.25">
      <c r="A77" s="17">
        <v>65</v>
      </c>
      <c r="B77" s="17">
        <v>20020940</v>
      </c>
      <c r="C77" s="16" t="s">
        <v>165</v>
      </c>
      <c r="D77" s="16" t="s">
        <v>718</v>
      </c>
      <c r="E77" s="16">
        <v>90</v>
      </c>
      <c r="F77" s="16"/>
      <c r="G77" s="16">
        <v>80</v>
      </c>
      <c r="H77" s="16">
        <v>80</v>
      </c>
      <c r="I77" s="24" t="str">
        <f t="shared" si="0"/>
        <v>Tốt</v>
      </c>
      <c r="J77" s="16">
        <v>80</v>
      </c>
      <c r="K77" s="24" t="str">
        <f t="shared" si="1"/>
        <v>Tốt</v>
      </c>
    </row>
    <row r="78" spans="1:11" x14ac:dyDescent="0.25">
      <c r="A78" s="17">
        <v>66</v>
      </c>
      <c r="B78" s="17">
        <v>20020941</v>
      </c>
      <c r="C78" s="16" t="s">
        <v>166</v>
      </c>
      <c r="D78" s="16" t="s">
        <v>730</v>
      </c>
      <c r="E78" s="16">
        <v>90</v>
      </c>
      <c r="F78" s="16"/>
      <c r="G78" s="16">
        <v>80</v>
      </c>
      <c r="H78" s="16">
        <v>80</v>
      </c>
      <c r="I78" s="24" t="str">
        <f t="shared" ref="I78:I89" si="2">IF(H78&gt;=90,"Xuất sắc",IF(H78&gt;=80,"Tốt", IF(H78&gt;=65,"Khá",IF(H78&gt;=50,"Trung bình", IF(H78&gt;=35, "Yếu", "Kém")))))</f>
        <v>Tốt</v>
      </c>
      <c r="J78" s="16">
        <v>80</v>
      </c>
      <c r="K78" s="24" t="str">
        <f t="shared" ref="K78:K89" si="3">IF(J78&gt;=90,"Xuất sắc",IF(J78&gt;=80,"Tốt", IF(J78&gt;=65,"Khá",IF(J78&gt;=50,"Trung bình", IF(J78&gt;=35, "Yếu", "Kém")))))</f>
        <v>Tốt</v>
      </c>
    </row>
    <row r="79" spans="1:11" x14ac:dyDescent="0.25">
      <c r="A79" s="17">
        <v>67</v>
      </c>
      <c r="B79" s="17">
        <v>20020942</v>
      </c>
      <c r="C79" s="16" t="s">
        <v>167</v>
      </c>
      <c r="D79" s="16" t="s">
        <v>731</v>
      </c>
      <c r="E79" s="16">
        <v>90</v>
      </c>
      <c r="F79" s="16"/>
      <c r="G79" s="16">
        <v>80</v>
      </c>
      <c r="H79" s="16">
        <v>80</v>
      </c>
      <c r="I79" s="24" t="str">
        <f t="shared" si="2"/>
        <v>Tốt</v>
      </c>
      <c r="J79" s="16">
        <v>80</v>
      </c>
      <c r="K79" s="24" t="str">
        <f t="shared" si="3"/>
        <v>Tốt</v>
      </c>
    </row>
    <row r="80" spans="1:11" x14ac:dyDescent="0.25">
      <c r="A80" s="17">
        <v>68</v>
      </c>
      <c r="B80" s="17">
        <v>20020943</v>
      </c>
      <c r="C80" s="16" t="s">
        <v>168</v>
      </c>
      <c r="D80" s="16" t="s">
        <v>732</v>
      </c>
      <c r="E80" s="16">
        <v>80</v>
      </c>
      <c r="F80" s="16"/>
      <c r="G80" s="16">
        <v>80</v>
      </c>
      <c r="H80" s="16">
        <v>80</v>
      </c>
      <c r="I80" s="24" t="str">
        <f t="shared" si="2"/>
        <v>Tốt</v>
      </c>
      <c r="J80" s="16">
        <v>80</v>
      </c>
      <c r="K80" s="24" t="str">
        <f t="shared" si="3"/>
        <v>Tốt</v>
      </c>
    </row>
    <row r="81" spans="1:11" x14ac:dyDescent="0.25">
      <c r="A81" s="17">
        <v>69</v>
      </c>
      <c r="B81" s="17">
        <v>20020944</v>
      </c>
      <c r="C81" s="16" t="s">
        <v>169</v>
      </c>
      <c r="D81" s="16" t="s">
        <v>733</v>
      </c>
      <c r="E81" s="16">
        <v>90</v>
      </c>
      <c r="F81" s="16"/>
      <c r="G81" s="16">
        <v>80</v>
      </c>
      <c r="H81" s="16">
        <v>80</v>
      </c>
      <c r="I81" s="24" t="str">
        <f t="shared" si="2"/>
        <v>Tốt</v>
      </c>
      <c r="J81" s="16">
        <v>80</v>
      </c>
      <c r="K81" s="24" t="str">
        <f t="shared" si="3"/>
        <v>Tốt</v>
      </c>
    </row>
    <row r="82" spans="1:11" x14ac:dyDescent="0.25">
      <c r="A82" s="17">
        <v>70</v>
      </c>
      <c r="B82" s="17">
        <v>20020945</v>
      </c>
      <c r="C82" s="16" t="s">
        <v>170</v>
      </c>
      <c r="D82" s="16" t="s">
        <v>691</v>
      </c>
      <c r="E82" s="16">
        <v>90</v>
      </c>
      <c r="F82" s="16"/>
      <c r="G82" s="16">
        <v>80</v>
      </c>
      <c r="H82" s="16">
        <v>80</v>
      </c>
      <c r="I82" s="24" t="str">
        <f t="shared" si="2"/>
        <v>Tốt</v>
      </c>
      <c r="J82" s="16">
        <v>80</v>
      </c>
      <c r="K82" s="24" t="str">
        <f t="shared" si="3"/>
        <v>Tốt</v>
      </c>
    </row>
    <row r="83" spans="1:11" x14ac:dyDescent="0.25">
      <c r="A83" s="17">
        <v>71</v>
      </c>
      <c r="B83" s="17">
        <v>20020946</v>
      </c>
      <c r="C83" s="16" t="s">
        <v>171</v>
      </c>
      <c r="D83" s="16" t="s">
        <v>734</v>
      </c>
      <c r="E83" s="16">
        <v>90</v>
      </c>
      <c r="F83" s="16"/>
      <c r="G83" s="16">
        <v>80</v>
      </c>
      <c r="H83" s="16">
        <v>80</v>
      </c>
      <c r="I83" s="24" t="str">
        <f t="shared" si="2"/>
        <v>Tốt</v>
      </c>
      <c r="J83" s="16">
        <v>80</v>
      </c>
      <c r="K83" s="24" t="str">
        <f t="shared" si="3"/>
        <v>Tốt</v>
      </c>
    </row>
    <row r="84" spans="1:11" x14ac:dyDescent="0.25">
      <c r="A84" s="17">
        <v>72</v>
      </c>
      <c r="B84" s="17">
        <v>20020947</v>
      </c>
      <c r="C84" s="16" t="s">
        <v>172</v>
      </c>
      <c r="D84" s="16" t="s">
        <v>735</v>
      </c>
      <c r="E84" s="16">
        <v>90</v>
      </c>
      <c r="F84" s="16"/>
      <c r="G84" s="16">
        <v>80</v>
      </c>
      <c r="H84" s="16">
        <v>80</v>
      </c>
      <c r="I84" s="24" t="str">
        <f t="shared" si="2"/>
        <v>Tốt</v>
      </c>
      <c r="J84" s="16">
        <v>80</v>
      </c>
      <c r="K84" s="24" t="str">
        <f t="shared" si="3"/>
        <v>Tốt</v>
      </c>
    </row>
    <row r="85" spans="1:11" x14ac:dyDescent="0.25">
      <c r="A85" s="17">
        <v>73</v>
      </c>
      <c r="B85" s="17">
        <v>20020948</v>
      </c>
      <c r="C85" s="16" t="s">
        <v>173</v>
      </c>
      <c r="D85" s="16" t="s">
        <v>736</v>
      </c>
      <c r="E85" s="16">
        <v>78</v>
      </c>
      <c r="F85" s="16"/>
      <c r="G85" s="16">
        <v>78</v>
      </c>
      <c r="H85" s="16">
        <v>78</v>
      </c>
      <c r="I85" s="24" t="str">
        <f t="shared" si="2"/>
        <v>Khá</v>
      </c>
      <c r="J85" s="16">
        <v>78</v>
      </c>
      <c r="K85" s="24" t="str">
        <f t="shared" si="3"/>
        <v>Khá</v>
      </c>
    </row>
    <row r="86" spans="1:11" x14ac:dyDescent="0.25">
      <c r="A86" s="17">
        <v>74</v>
      </c>
      <c r="B86" s="17">
        <v>20020949</v>
      </c>
      <c r="C86" s="16" t="s">
        <v>175</v>
      </c>
      <c r="D86" s="16" t="s">
        <v>737</v>
      </c>
      <c r="E86" s="16">
        <v>90</v>
      </c>
      <c r="F86" s="16"/>
      <c r="G86" s="16">
        <v>80</v>
      </c>
      <c r="H86" s="16">
        <v>80</v>
      </c>
      <c r="I86" s="24" t="str">
        <f t="shared" si="2"/>
        <v>Tốt</v>
      </c>
      <c r="J86" s="16">
        <v>80</v>
      </c>
      <c r="K86" s="24" t="str">
        <f t="shared" si="3"/>
        <v>Tốt</v>
      </c>
    </row>
    <row r="87" spans="1:11" x14ac:dyDescent="0.25">
      <c r="A87" s="17">
        <v>75</v>
      </c>
      <c r="B87" s="17">
        <v>20020950</v>
      </c>
      <c r="C87" s="16" t="s">
        <v>176</v>
      </c>
      <c r="D87" s="16" t="s">
        <v>738</v>
      </c>
      <c r="E87" s="16">
        <v>80</v>
      </c>
      <c r="F87" s="16"/>
      <c r="G87" s="16">
        <v>80</v>
      </c>
      <c r="H87" s="16">
        <v>80</v>
      </c>
      <c r="I87" s="24" t="str">
        <f t="shared" si="2"/>
        <v>Tốt</v>
      </c>
      <c r="J87" s="16">
        <v>80</v>
      </c>
      <c r="K87" s="24" t="str">
        <f t="shared" si="3"/>
        <v>Tốt</v>
      </c>
    </row>
    <row r="88" spans="1:11" x14ac:dyDescent="0.25">
      <c r="A88" s="17">
        <v>76</v>
      </c>
      <c r="B88" s="17">
        <v>20020951</v>
      </c>
      <c r="C88" s="16" t="s">
        <v>177</v>
      </c>
      <c r="D88" s="16" t="s">
        <v>739</v>
      </c>
      <c r="E88" s="16">
        <v>80</v>
      </c>
      <c r="F88" s="16"/>
      <c r="G88" s="16">
        <v>80</v>
      </c>
      <c r="H88" s="16">
        <v>80</v>
      </c>
      <c r="I88" s="24" t="str">
        <f t="shared" si="2"/>
        <v>Tốt</v>
      </c>
      <c r="J88" s="16">
        <v>80</v>
      </c>
      <c r="K88" s="24" t="str">
        <f t="shared" si="3"/>
        <v>Tốt</v>
      </c>
    </row>
    <row r="89" spans="1:11" x14ac:dyDescent="0.25">
      <c r="A89" s="17">
        <v>77</v>
      </c>
      <c r="B89" s="17">
        <v>20021605</v>
      </c>
      <c r="C89" s="16" t="s">
        <v>178</v>
      </c>
      <c r="D89" s="16" t="s">
        <v>740</v>
      </c>
      <c r="E89" s="16">
        <v>84</v>
      </c>
      <c r="F89" s="16"/>
      <c r="G89" s="16">
        <v>70</v>
      </c>
      <c r="H89" s="16">
        <v>70</v>
      </c>
      <c r="I89" s="24" t="str">
        <f t="shared" si="2"/>
        <v>Khá</v>
      </c>
      <c r="J89" s="16">
        <v>70</v>
      </c>
      <c r="K89" s="24" t="str">
        <f t="shared" si="3"/>
        <v>Khá</v>
      </c>
    </row>
    <row r="91" spans="1:11" customFormat="1" ht="16.5" x14ac:dyDescent="0.2">
      <c r="A91" s="18" t="s">
        <v>179</v>
      </c>
      <c r="B91" s="18"/>
      <c r="C91" s="18"/>
    </row>
  </sheetData>
  <mergeCells count="15">
    <mergeCell ref="A6:K6"/>
    <mergeCell ref="A1:C1"/>
    <mergeCell ref="G1:K1"/>
    <mergeCell ref="A2:C2"/>
    <mergeCell ref="G2:K2"/>
    <mergeCell ref="A5:K5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honeticPr fontId="17" type="noConversion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923A7-3E0E-4301-82FC-AA740F15E845}">
  <dimension ref="A1:K67"/>
  <sheetViews>
    <sheetView topLeftCell="A49" workbookViewId="0">
      <selection activeCell="I13" sqref="I13"/>
    </sheetView>
  </sheetViews>
  <sheetFormatPr defaultRowHeight="15" x14ac:dyDescent="0.25"/>
  <cols>
    <col min="1" max="1" width="4.75" style="10" bestFit="1" customWidth="1"/>
    <col min="2" max="2" width="8.875" style="4" bestFit="1" customWidth="1"/>
    <col min="3" max="3" width="19.875" style="4" customWidth="1"/>
    <col min="4" max="4" width="9.875" style="4" bestFit="1" customWidth="1"/>
    <col min="5" max="5" width="6.875" style="4" bestFit="1" customWidth="1"/>
    <col min="6" max="8" width="5.375" style="4" bestFit="1" customWidth="1"/>
    <col min="9" max="9" width="7.75" style="4" bestFit="1" customWidth="1"/>
    <col min="10" max="10" width="5.375" style="4" bestFit="1" customWidth="1"/>
    <col min="11" max="11" width="12.25" style="4" customWidth="1"/>
    <col min="12" max="16384" width="9" style="4"/>
  </cols>
  <sheetData>
    <row r="1" spans="1:11" ht="16.5" x14ac:dyDescent="0.25">
      <c r="A1" s="45" t="s">
        <v>0</v>
      </c>
      <c r="B1" s="45"/>
      <c r="C1" s="45"/>
      <c r="G1" s="46" t="s">
        <v>2</v>
      </c>
      <c r="H1" s="46"/>
      <c r="I1" s="46"/>
      <c r="J1" s="46"/>
      <c r="K1" s="46"/>
    </row>
    <row r="2" spans="1:11" ht="16.5" x14ac:dyDescent="0.25">
      <c r="A2" s="47" t="s">
        <v>1</v>
      </c>
      <c r="B2" s="47"/>
      <c r="C2" s="47"/>
      <c r="G2" s="46" t="s">
        <v>3</v>
      </c>
      <c r="H2" s="46"/>
      <c r="I2" s="46"/>
      <c r="J2" s="46"/>
      <c r="K2" s="46"/>
    </row>
    <row r="3" spans="1:11" ht="16.5" x14ac:dyDescent="0.25">
      <c r="A3" s="22"/>
    </row>
    <row r="5" spans="1:11" s="14" customFormat="1" ht="19.5" x14ac:dyDescent="0.2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s="14" customFormat="1" ht="19.5" x14ac:dyDescent="0.2">
      <c r="A6" s="36" t="s">
        <v>1353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1" s="14" customFormat="1" ht="19.5" x14ac:dyDescent="0.2">
      <c r="A7" s="36" t="s">
        <v>29</v>
      </c>
      <c r="B7" s="36"/>
      <c r="C7" s="36"/>
      <c r="D7" s="36"/>
      <c r="E7" s="36"/>
      <c r="F7" s="36"/>
      <c r="G7" s="36"/>
      <c r="H7" s="36"/>
      <c r="I7" s="36"/>
      <c r="J7" s="36"/>
      <c r="K7" s="36"/>
    </row>
    <row r="10" spans="1:11" ht="15.75" customHeight="1" x14ac:dyDescent="0.25">
      <c r="A10" s="37" t="s">
        <v>5</v>
      </c>
      <c r="B10" s="39" t="s">
        <v>6</v>
      </c>
      <c r="C10" s="39" t="s">
        <v>7</v>
      </c>
      <c r="D10" s="39" t="s">
        <v>8</v>
      </c>
      <c r="E10" s="11" t="s">
        <v>9</v>
      </c>
      <c r="F10" s="11" t="s">
        <v>9</v>
      </c>
      <c r="G10" s="11" t="s">
        <v>9</v>
      </c>
      <c r="H10" s="41" t="s">
        <v>13</v>
      </c>
      <c r="I10" s="42"/>
      <c r="J10" s="41" t="s">
        <v>13</v>
      </c>
      <c r="K10" s="42"/>
    </row>
    <row r="11" spans="1:11" ht="33.75" customHeight="1" x14ac:dyDescent="0.25">
      <c r="A11" s="38"/>
      <c r="B11" s="40"/>
      <c r="C11" s="40"/>
      <c r="D11" s="40"/>
      <c r="E11" s="12" t="s">
        <v>10</v>
      </c>
      <c r="F11" s="12" t="s">
        <v>11</v>
      </c>
      <c r="G11" s="12" t="s">
        <v>12</v>
      </c>
      <c r="H11" s="43" t="s">
        <v>14</v>
      </c>
      <c r="I11" s="44"/>
      <c r="J11" s="43" t="s">
        <v>670</v>
      </c>
      <c r="K11" s="44"/>
    </row>
    <row r="12" spans="1:11" ht="15.75" x14ac:dyDescent="0.25">
      <c r="A12" s="38"/>
      <c r="B12" s="40"/>
      <c r="C12" s="40"/>
      <c r="D12" s="40"/>
      <c r="E12" s="15"/>
      <c r="F12" s="15"/>
      <c r="G12" s="15"/>
      <c r="H12" s="11" t="s">
        <v>9</v>
      </c>
      <c r="I12" s="11" t="s">
        <v>15</v>
      </c>
      <c r="J12" s="11" t="s">
        <v>9</v>
      </c>
      <c r="K12" s="11" t="s">
        <v>15</v>
      </c>
    </row>
    <row r="13" spans="1:11" x14ac:dyDescent="0.25">
      <c r="A13" s="17">
        <v>1</v>
      </c>
      <c r="B13" s="16">
        <v>21021285</v>
      </c>
      <c r="C13" s="16" t="s">
        <v>187</v>
      </c>
      <c r="D13" s="16" t="s">
        <v>1091</v>
      </c>
      <c r="E13" s="16">
        <v>90</v>
      </c>
      <c r="F13" s="16">
        <v>80</v>
      </c>
      <c r="G13" s="16">
        <v>80</v>
      </c>
      <c r="H13" s="16">
        <v>80</v>
      </c>
      <c r="I13" s="24" t="str">
        <f t="shared" ref="I13:I65" si="0">IF(H13&gt;=90,"Xuất sắc",IF(H13&gt;=80,"Tốt", IF(H13&gt;=65,"Khá",IF(H13&gt;=50,"Trung bình", IF(H13&gt;=35, "Yếu", "Kém")))))</f>
        <v>Tốt</v>
      </c>
      <c r="J13" s="16">
        <v>80</v>
      </c>
      <c r="K13" s="24" t="str">
        <f t="shared" ref="K13:K65" si="1">IF(J13&gt;=90,"Xuất sắc",IF(J13&gt;=80,"Tốt", IF(J13&gt;=65,"Khá",IF(J13&gt;=50,"Trung bình", IF(J13&gt;=35, "Yếu", "Kém")))))</f>
        <v>Tốt</v>
      </c>
    </row>
    <row r="14" spans="1:11" x14ac:dyDescent="0.25">
      <c r="A14" s="17">
        <v>2</v>
      </c>
      <c r="B14" s="16">
        <v>21021287</v>
      </c>
      <c r="C14" s="16" t="s">
        <v>374</v>
      </c>
      <c r="D14" s="16" t="s">
        <v>1076</v>
      </c>
      <c r="E14" s="16">
        <v>90</v>
      </c>
      <c r="F14" s="16">
        <v>80</v>
      </c>
      <c r="G14" s="16">
        <v>80</v>
      </c>
      <c r="H14" s="16">
        <v>80</v>
      </c>
      <c r="I14" s="24" t="str">
        <f t="shared" si="0"/>
        <v>Tốt</v>
      </c>
      <c r="J14" s="16">
        <v>80</v>
      </c>
      <c r="K14" s="24" t="str">
        <f t="shared" si="1"/>
        <v>Tốt</v>
      </c>
    </row>
    <row r="15" spans="1:11" x14ac:dyDescent="0.25">
      <c r="A15" s="17">
        <v>3</v>
      </c>
      <c r="B15" s="16">
        <v>21021289</v>
      </c>
      <c r="C15" s="16" t="s">
        <v>375</v>
      </c>
      <c r="D15" s="16" t="s">
        <v>1354</v>
      </c>
      <c r="E15" s="16">
        <v>80</v>
      </c>
      <c r="F15" s="16">
        <v>90</v>
      </c>
      <c r="G15" s="16">
        <v>90</v>
      </c>
      <c r="H15" s="16">
        <v>90</v>
      </c>
      <c r="I15" s="24" t="str">
        <f t="shared" si="0"/>
        <v>Xuất sắc</v>
      </c>
      <c r="J15" s="16">
        <v>90</v>
      </c>
      <c r="K15" s="24" t="str">
        <f t="shared" si="1"/>
        <v>Xuất sắc</v>
      </c>
    </row>
    <row r="16" spans="1:11" x14ac:dyDescent="0.25">
      <c r="A16" s="17">
        <v>4</v>
      </c>
      <c r="B16" s="16">
        <v>21021291</v>
      </c>
      <c r="C16" s="16" t="s">
        <v>376</v>
      </c>
      <c r="D16" s="16" t="s">
        <v>1355</v>
      </c>
      <c r="E16" s="16">
        <v>80</v>
      </c>
      <c r="F16" s="16">
        <v>80</v>
      </c>
      <c r="G16" s="16">
        <v>80</v>
      </c>
      <c r="H16" s="16">
        <v>80</v>
      </c>
      <c r="I16" s="24" t="str">
        <f t="shared" si="0"/>
        <v>Tốt</v>
      </c>
      <c r="J16" s="16">
        <v>80</v>
      </c>
      <c r="K16" s="24" t="str">
        <f t="shared" si="1"/>
        <v>Tốt</v>
      </c>
    </row>
    <row r="17" spans="1:11" x14ac:dyDescent="0.25">
      <c r="A17" s="17">
        <v>5</v>
      </c>
      <c r="B17" s="16">
        <v>21021293</v>
      </c>
      <c r="C17" s="16" t="s">
        <v>200</v>
      </c>
      <c r="D17" s="16" t="s">
        <v>1356</v>
      </c>
      <c r="E17" s="16">
        <v>90</v>
      </c>
      <c r="F17" s="16">
        <v>90</v>
      </c>
      <c r="G17" s="16">
        <v>90</v>
      </c>
      <c r="H17" s="16">
        <v>90</v>
      </c>
      <c r="I17" s="24" t="str">
        <f t="shared" si="0"/>
        <v>Xuất sắc</v>
      </c>
      <c r="J17" s="16">
        <v>90</v>
      </c>
      <c r="K17" s="24" t="str">
        <f t="shared" si="1"/>
        <v>Xuất sắc</v>
      </c>
    </row>
    <row r="18" spans="1:11" x14ac:dyDescent="0.25">
      <c r="A18" s="17">
        <v>6</v>
      </c>
      <c r="B18" s="16">
        <v>21021295</v>
      </c>
      <c r="C18" s="16" t="s">
        <v>377</v>
      </c>
      <c r="D18" s="16" t="s">
        <v>1357</v>
      </c>
      <c r="E18" s="16">
        <v>80</v>
      </c>
      <c r="F18" s="16">
        <v>80</v>
      </c>
      <c r="G18" s="16">
        <v>80</v>
      </c>
      <c r="H18" s="16">
        <v>80</v>
      </c>
      <c r="I18" s="24" t="str">
        <f t="shared" si="0"/>
        <v>Tốt</v>
      </c>
      <c r="J18" s="16">
        <v>80</v>
      </c>
      <c r="K18" s="24" t="str">
        <f t="shared" si="1"/>
        <v>Tốt</v>
      </c>
    </row>
    <row r="19" spans="1:11" x14ac:dyDescent="0.25">
      <c r="A19" s="17">
        <v>7</v>
      </c>
      <c r="B19" s="16">
        <v>21021297</v>
      </c>
      <c r="C19" s="16" t="s">
        <v>378</v>
      </c>
      <c r="D19" s="16" t="s">
        <v>1316</v>
      </c>
      <c r="E19" s="16">
        <v>80</v>
      </c>
      <c r="F19" s="16">
        <v>80</v>
      </c>
      <c r="G19" s="16">
        <v>80</v>
      </c>
      <c r="H19" s="16">
        <v>80</v>
      </c>
      <c r="I19" s="24" t="str">
        <f t="shared" si="0"/>
        <v>Tốt</v>
      </c>
      <c r="J19" s="16">
        <v>80</v>
      </c>
      <c r="K19" s="24" t="str">
        <f t="shared" si="1"/>
        <v>Tốt</v>
      </c>
    </row>
    <row r="20" spans="1:11" x14ac:dyDescent="0.25">
      <c r="A20" s="17">
        <v>8</v>
      </c>
      <c r="B20" s="16">
        <v>21021299</v>
      </c>
      <c r="C20" s="16" t="s">
        <v>379</v>
      </c>
      <c r="D20" s="16" t="s">
        <v>1358</v>
      </c>
      <c r="E20" s="16">
        <v>90</v>
      </c>
      <c r="F20" s="16">
        <v>80</v>
      </c>
      <c r="G20" s="16">
        <v>80</v>
      </c>
      <c r="H20" s="16">
        <v>80</v>
      </c>
      <c r="I20" s="24" t="str">
        <f t="shared" si="0"/>
        <v>Tốt</v>
      </c>
      <c r="J20" s="16">
        <v>80</v>
      </c>
      <c r="K20" s="24" t="str">
        <f t="shared" si="1"/>
        <v>Tốt</v>
      </c>
    </row>
    <row r="21" spans="1:11" x14ac:dyDescent="0.25">
      <c r="A21" s="17">
        <v>9</v>
      </c>
      <c r="B21" s="16">
        <v>21021301</v>
      </c>
      <c r="C21" s="16" t="s">
        <v>380</v>
      </c>
      <c r="D21" s="16" t="s">
        <v>755</v>
      </c>
      <c r="E21" s="16">
        <v>80</v>
      </c>
      <c r="F21" s="16">
        <v>80</v>
      </c>
      <c r="G21" s="16">
        <v>80</v>
      </c>
      <c r="H21" s="16">
        <v>80</v>
      </c>
      <c r="I21" s="24" t="str">
        <f t="shared" si="0"/>
        <v>Tốt</v>
      </c>
      <c r="J21" s="16">
        <v>80</v>
      </c>
      <c r="K21" s="24" t="str">
        <f t="shared" si="1"/>
        <v>Tốt</v>
      </c>
    </row>
    <row r="22" spans="1:11" x14ac:dyDescent="0.25">
      <c r="A22" s="17">
        <v>10</v>
      </c>
      <c r="B22" s="16">
        <v>21021303</v>
      </c>
      <c r="C22" s="16" t="s">
        <v>381</v>
      </c>
      <c r="D22" s="16" t="s">
        <v>1329</v>
      </c>
      <c r="E22" s="16">
        <v>82</v>
      </c>
      <c r="F22" s="16">
        <v>80</v>
      </c>
      <c r="G22" s="16">
        <v>80</v>
      </c>
      <c r="H22" s="16">
        <v>80</v>
      </c>
      <c r="I22" s="24" t="str">
        <f t="shared" si="0"/>
        <v>Tốt</v>
      </c>
      <c r="J22" s="16">
        <v>80</v>
      </c>
      <c r="K22" s="24" t="str">
        <f t="shared" si="1"/>
        <v>Tốt</v>
      </c>
    </row>
    <row r="23" spans="1:11" x14ac:dyDescent="0.25">
      <c r="A23" s="17">
        <v>11</v>
      </c>
      <c r="B23" s="16">
        <v>21021305</v>
      </c>
      <c r="C23" s="16" t="s">
        <v>382</v>
      </c>
      <c r="D23" s="16" t="s">
        <v>1359</v>
      </c>
      <c r="E23" s="16">
        <v>70</v>
      </c>
      <c r="F23" s="16">
        <v>77</v>
      </c>
      <c r="G23" s="16">
        <v>77</v>
      </c>
      <c r="H23" s="16">
        <v>77</v>
      </c>
      <c r="I23" s="24" t="str">
        <f t="shared" si="0"/>
        <v>Khá</v>
      </c>
      <c r="J23" s="16">
        <v>77</v>
      </c>
      <c r="K23" s="24" t="str">
        <f t="shared" si="1"/>
        <v>Khá</v>
      </c>
    </row>
    <row r="24" spans="1:11" x14ac:dyDescent="0.25">
      <c r="A24" s="17">
        <v>12</v>
      </c>
      <c r="B24" s="16">
        <v>21021307</v>
      </c>
      <c r="C24" s="16" t="s">
        <v>383</v>
      </c>
      <c r="D24" s="16" t="s">
        <v>821</v>
      </c>
      <c r="E24" s="16">
        <v>90</v>
      </c>
      <c r="F24" s="16">
        <v>90</v>
      </c>
      <c r="G24" s="16">
        <v>90</v>
      </c>
      <c r="H24" s="16">
        <v>90</v>
      </c>
      <c r="I24" s="24" t="str">
        <f t="shared" si="0"/>
        <v>Xuất sắc</v>
      </c>
      <c r="J24" s="16">
        <v>90</v>
      </c>
      <c r="K24" s="24" t="str">
        <f t="shared" si="1"/>
        <v>Xuất sắc</v>
      </c>
    </row>
    <row r="25" spans="1:11" x14ac:dyDescent="0.25">
      <c r="A25" s="17">
        <v>13</v>
      </c>
      <c r="B25" s="16">
        <v>21021309</v>
      </c>
      <c r="C25" s="16" t="s">
        <v>384</v>
      </c>
      <c r="D25" s="16" t="s">
        <v>1360</v>
      </c>
      <c r="E25" s="16">
        <v>70</v>
      </c>
      <c r="F25" s="16">
        <v>80</v>
      </c>
      <c r="G25" s="16">
        <v>80</v>
      </c>
      <c r="H25" s="16">
        <v>80</v>
      </c>
      <c r="I25" s="24" t="str">
        <f t="shared" si="0"/>
        <v>Tốt</v>
      </c>
      <c r="J25" s="16">
        <v>80</v>
      </c>
      <c r="K25" s="24" t="str">
        <f t="shared" si="1"/>
        <v>Tốt</v>
      </c>
    </row>
    <row r="26" spans="1:11" x14ac:dyDescent="0.25">
      <c r="A26" s="17">
        <v>14</v>
      </c>
      <c r="B26" s="16">
        <v>21021311</v>
      </c>
      <c r="C26" s="16" t="s">
        <v>385</v>
      </c>
      <c r="D26" s="16" t="s">
        <v>1338</v>
      </c>
      <c r="E26" s="16">
        <v>92</v>
      </c>
      <c r="F26" s="16">
        <v>90</v>
      </c>
      <c r="G26" s="16">
        <v>90</v>
      </c>
      <c r="H26" s="16">
        <v>90</v>
      </c>
      <c r="I26" s="24" t="str">
        <f t="shared" si="0"/>
        <v>Xuất sắc</v>
      </c>
      <c r="J26" s="16">
        <v>90</v>
      </c>
      <c r="K26" s="24" t="str">
        <f t="shared" si="1"/>
        <v>Xuất sắc</v>
      </c>
    </row>
    <row r="27" spans="1:11" x14ac:dyDescent="0.25">
      <c r="A27" s="17">
        <v>15</v>
      </c>
      <c r="B27" s="16">
        <v>21021313</v>
      </c>
      <c r="C27" s="16" t="s">
        <v>386</v>
      </c>
      <c r="D27" s="16" t="s">
        <v>745</v>
      </c>
      <c r="E27" s="16">
        <v>90</v>
      </c>
      <c r="F27" s="16">
        <v>90</v>
      </c>
      <c r="G27" s="16">
        <v>90</v>
      </c>
      <c r="H27" s="16">
        <v>90</v>
      </c>
      <c r="I27" s="24" t="str">
        <f t="shared" si="0"/>
        <v>Xuất sắc</v>
      </c>
      <c r="J27" s="16">
        <v>90</v>
      </c>
      <c r="K27" s="24" t="str">
        <f t="shared" si="1"/>
        <v>Xuất sắc</v>
      </c>
    </row>
    <row r="28" spans="1:11" x14ac:dyDescent="0.25">
      <c r="A28" s="17">
        <v>16</v>
      </c>
      <c r="B28" s="16">
        <v>21021315</v>
      </c>
      <c r="C28" s="16" t="s">
        <v>204</v>
      </c>
      <c r="D28" s="16" t="s">
        <v>1112</v>
      </c>
      <c r="E28" s="16">
        <v>80</v>
      </c>
      <c r="F28" s="16">
        <v>80</v>
      </c>
      <c r="G28" s="16">
        <v>80</v>
      </c>
      <c r="H28" s="16">
        <v>80</v>
      </c>
      <c r="I28" s="24" t="str">
        <f t="shared" si="0"/>
        <v>Tốt</v>
      </c>
      <c r="J28" s="16">
        <v>80</v>
      </c>
      <c r="K28" s="24" t="str">
        <f t="shared" si="1"/>
        <v>Tốt</v>
      </c>
    </row>
    <row r="29" spans="1:11" x14ac:dyDescent="0.25">
      <c r="A29" s="17">
        <v>17</v>
      </c>
      <c r="B29" s="16">
        <v>21021317</v>
      </c>
      <c r="C29" s="16" t="s">
        <v>387</v>
      </c>
      <c r="D29" s="16" t="s">
        <v>1361</v>
      </c>
      <c r="E29" s="16">
        <v>64</v>
      </c>
      <c r="F29" s="16">
        <v>70</v>
      </c>
      <c r="G29" s="16">
        <v>70</v>
      </c>
      <c r="H29" s="16">
        <v>70</v>
      </c>
      <c r="I29" s="24" t="str">
        <f t="shared" si="0"/>
        <v>Khá</v>
      </c>
      <c r="J29" s="16">
        <v>70</v>
      </c>
      <c r="K29" s="24" t="str">
        <f t="shared" si="1"/>
        <v>Khá</v>
      </c>
    </row>
    <row r="30" spans="1:11" x14ac:dyDescent="0.25">
      <c r="A30" s="17">
        <v>18</v>
      </c>
      <c r="B30" s="16">
        <v>21021319</v>
      </c>
      <c r="C30" s="16" t="s">
        <v>388</v>
      </c>
      <c r="D30" s="16" t="s">
        <v>1362</v>
      </c>
      <c r="E30" s="16">
        <v>70</v>
      </c>
      <c r="F30" s="16">
        <v>80</v>
      </c>
      <c r="G30" s="16">
        <v>80</v>
      </c>
      <c r="H30" s="16">
        <v>80</v>
      </c>
      <c r="I30" s="24" t="str">
        <f t="shared" si="0"/>
        <v>Tốt</v>
      </c>
      <c r="J30" s="16">
        <v>80</v>
      </c>
      <c r="K30" s="24" t="str">
        <f t="shared" si="1"/>
        <v>Tốt</v>
      </c>
    </row>
    <row r="31" spans="1:11" x14ac:dyDescent="0.25">
      <c r="A31" s="17">
        <v>19</v>
      </c>
      <c r="B31" s="16">
        <v>21021321</v>
      </c>
      <c r="C31" s="16" t="s">
        <v>323</v>
      </c>
      <c r="D31" s="16" t="s">
        <v>768</v>
      </c>
      <c r="E31" s="16">
        <v>75</v>
      </c>
      <c r="F31" s="16">
        <v>90</v>
      </c>
      <c r="G31" s="16">
        <v>90</v>
      </c>
      <c r="H31" s="16">
        <v>90</v>
      </c>
      <c r="I31" s="24" t="str">
        <f t="shared" si="0"/>
        <v>Xuất sắc</v>
      </c>
      <c r="J31" s="16">
        <v>90</v>
      </c>
      <c r="K31" s="24" t="str">
        <f t="shared" si="1"/>
        <v>Xuất sắc</v>
      </c>
    </row>
    <row r="32" spans="1:11" x14ac:dyDescent="0.25">
      <c r="A32" s="17">
        <v>20</v>
      </c>
      <c r="B32" s="16">
        <v>21021323</v>
      </c>
      <c r="C32" s="16" t="s">
        <v>389</v>
      </c>
      <c r="D32" s="16" t="s">
        <v>1312</v>
      </c>
      <c r="E32" s="16">
        <v>80</v>
      </c>
      <c r="F32" s="16">
        <v>90</v>
      </c>
      <c r="G32" s="16">
        <v>90</v>
      </c>
      <c r="H32" s="16">
        <v>90</v>
      </c>
      <c r="I32" s="24" t="str">
        <f t="shared" si="0"/>
        <v>Xuất sắc</v>
      </c>
      <c r="J32" s="16">
        <v>90</v>
      </c>
      <c r="K32" s="24" t="str">
        <f t="shared" si="1"/>
        <v>Xuất sắc</v>
      </c>
    </row>
    <row r="33" spans="1:11" x14ac:dyDescent="0.25">
      <c r="A33" s="17">
        <v>21</v>
      </c>
      <c r="B33" s="16">
        <v>21021325</v>
      </c>
      <c r="C33" s="16" t="s">
        <v>390</v>
      </c>
      <c r="D33" s="16" t="s">
        <v>1104</v>
      </c>
      <c r="E33" s="16">
        <v>90</v>
      </c>
      <c r="F33" s="16">
        <v>90</v>
      </c>
      <c r="G33" s="16">
        <v>90</v>
      </c>
      <c r="H33" s="16">
        <v>90</v>
      </c>
      <c r="I33" s="24" t="str">
        <f t="shared" si="0"/>
        <v>Xuất sắc</v>
      </c>
      <c r="J33" s="16">
        <v>90</v>
      </c>
      <c r="K33" s="24" t="str">
        <f t="shared" si="1"/>
        <v>Xuất sắc</v>
      </c>
    </row>
    <row r="34" spans="1:11" x14ac:dyDescent="0.25">
      <c r="A34" s="17">
        <v>22</v>
      </c>
      <c r="B34" s="16">
        <v>21021327</v>
      </c>
      <c r="C34" s="16" t="s">
        <v>391</v>
      </c>
      <c r="D34" s="16" t="s">
        <v>1363</v>
      </c>
      <c r="E34" s="16">
        <v>85</v>
      </c>
      <c r="F34" s="16">
        <v>80</v>
      </c>
      <c r="G34" s="16">
        <v>80</v>
      </c>
      <c r="H34" s="16">
        <v>80</v>
      </c>
      <c r="I34" s="24" t="str">
        <f t="shared" si="0"/>
        <v>Tốt</v>
      </c>
      <c r="J34" s="16">
        <v>80</v>
      </c>
      <c r="K34" s="24" t="str">
        <f t="shared" si="1"/>
        <v>Tốt</v>
      </c>
    </row>
    <row r="35" spans="1:11" x14ac:dyDescent="0.25">
      <c r="A35" s="17">
        <v>23</v>
      </c>
      <c r="B35" s="16">
        <v>21021329</v>
      </c>
      <c r="C35" s="16" t="s">
        <v>392</v>
      </c>
      <c r="D35" s="16" t="s">
        <v>1364</v>
      </c>
      <c r="E35" s="16">
        <v>80</v>
      </c>
      <c r="F35" s="16">
        <v>80</v>
      </c>
      <c r="G35" s="16">
        <v>80</v>
      </c>
      <c r="H35" s="16">
        <v>80</v>
      </c>
      <c r="I35" s="24" t="str">
        <f t="shared" si="0"/>
        <v>Tốt</v>
      </c>
      <c r="J35" s="16">
        <v>80</v>
      </c>
      <c r="K35" s="24" t="str">
        <f t="shared" si="1"/>
        <v>Tốt</v>
      </c>
    </row>
    <row r="36" spans="1:11" x14ac:dyDescent="0.25">
      <c r="A36" s="17">
        <v>24</v>
      </c>
      <c r="B36" s="16">
        <v>21021333</v>
      </c>
      <c r="C36" s="16" t="s">
        <v>393</v>
      </c>
      <c r="D36" s="16" t="s">
        <v>1365</v>
      </c>
      <c r="E36" s="16">
        <v>80</v>
      </c>
      <c r="F36" s="16">
        <v>80</v>
      </c>
      <c r="G36" s="16">
        <v>80</v>
      </c>
      <c r="H36" s="16">
        <v>80</v>
      </c>
      <c r="I36" s="24" t="str">
        <f t="shared" si="0"/>
        <v>Tốt</v>
      </c>
      <c r="J36" s="16">
        <v>80</v>
      </c>
      <c r="K36" s="24" t="str">
        <f t="shared" si="1"/>
        <v>Tốt</v>
      </c>
    </row>
    <row r="37" spans="1:11" x14ac:dyDescent="0.25">
      <c r="A37" s="17">
        <v>25</v>
      </c>
      <c r="B37" s="16">
        <v>21021335</v>
      </c>
      <c r="C37" s="16" t="s">
        <v>394</v>
      </c>
      <c r="D37" s="16" t="s">
        <v>1311</v>
      </c>
      <c r="E37" s="16">
        <v>90</v>
      </c>
      <c r="F37" s="16">
        <v>90</v>
      </c>
      <c r="G37" s="16">
        <v>90</v>
      </c>
      <c r="H37" s="16">
        <v>90</v>
      </c>
      <c r="I37" s="24" t="str">
        <f t="shared" si="0"/>
        <v>Xuất sắc</v>
      </c>
      <c r="J37" s="16">
        <v>90</v>
      </c>
      <c r="K37" s="24" t="str">
        <f t="shared" si="1"/>
        <v>Xuất sắc</v>
      </c>
    </row>
    <row r="38" spans="1:11" x14ac:dyDescent="0.25">
      <c r="A38" s="17">
        <v>26</v>
      </c>
      <c r="B38" s="16">
        <v>21021337</v>
      </c>
      <c r="C38" s="16" t="s">
        <v>395</v>
      </c>
      <c r="D38" s="16" t="s">
        <v>689</v>
      </c>
      <c r="E38" s="16">
        <v>80</v>
      </c>
      <c r="F38" s="16">
        <v>80</v>
      </c>
      <c r="G38" s="16">
        <v>80</v>
      </c>
      <c r="H38" s="16">
        <v>80</v>
      </c>
      <c r="I38" s="24" t="str">
        <f t="shared" si="0"/>
        <v>Tốt</v>
      </c>
      <c r="J38" s="16">
        <v>80</v>
      </c>
      <c r="K38" s="24" t="str">
        <f t="shared" si="1"/>
        <v>Tốt</v>
      </c>
    </row>
    <row r="39" spans="1:11" x14ac:dyDescent="0.25">
      <c r="A39" s="17">
        <v>27</v>
      </c>
      <c r="B39" s="16">
        <v>21021339</v>
      </c>
      <c r="C39" s="16" t="s">
        <v>396</v>
      </c>
      <c r="D39" s="16" t="s">
        <v>1366</v>
      </c>
      <c r="E39" s="16">
        <v>80</v>
      </c>
      <c r="F39" s="16">
        <v>80</v>
      </c>
      <c r="G39" s="16">
        <v>80</v>
      </c>
      <c r="H39" s="16">
        <v>80</v>
      </c>
      <c r="I39" s="24" t="str">
        <f t="shared" si="0"/>
        <v>Tốt</v>
      </c>
      <c r="J39" s="16">
        <v>80</v>
      </c>
      <c r="K39" s="24" t="str">
        <f t="shared" si="1"/>
        <v>Tốt</v>
      </c>
    </row>
    <row r="40" spans="1:11" x14ac:dyDescent="0.25">
      <c r="A40" s="17">
        <v>28</v>
      </c>
      <c r="B40" s="16">
        <v>21021341</v>
      </c>
      <c r="C40" s="16" t="s">
        <v>397</v>
      </c>
      <c r="D40" s="16" t="s">
        <v>1367</v>
      </c>
      <c r="E40" s="16">
        <v>90</v>
      </c>
      <c r="F40" s="16">
        <v>90</v>
      </c>
      <c r="G40" s="16">
        <v>90</v>
      </c>
      <c r="H40" s="16">
        <v>90</v>
      </c>
      <c r="I40" s="24" t="str">
        <f t="shared" si="0"/>
        <v>Xuất sắc</v>
      </c>
      <c r="J40" s="16">
        <v>90</v>
      </c>
      <c r="K40" s="24" t="str">
        <f t="shared" si="1"/>
        <v>Xuất sắc</v>
      </c>
    </row>
    <row r="41" spans="1:11" x14ac:dyDescent="0.25">
      <c r="A41" s="17">
        <v>29</v>
      </c>
      <c r="B41" s="16">
        <v>21021343</v>
      </c>
      <c r="C41" s="16" t="s">
        <v>398</v>
      </c>
      <c r="D41" s="16" t="s">
        <v>1321</v>
      </c>
      <c r="E41" s="16">
        <v>85</v>
      </c>
      <c r="F41" s="16">
        <v>85</v>
      </c>
      <c r="G41" s="16">
        <v>85</v>
      </c>
      <c r="H41" s="16">
        <v>90</v>
      </c>
      <c r="I41" s="24" t="str">
        <f t="shared" si="0"/>
        <v>Xuất sắc</v>
      </c>
      <c r="J41" s="16">
        <v>90</v>
      </c>
      <c r="K41" s="24" t="str">
        <f t="shared" si="1"/>
        <v>Xuất sắc</v>
      </c>
    </row>
    <row r="42" spans="1:11" x14ac:dyDescent="0.25">
      <c r="A42" s="17">
        <v>30</v>
      </c>
      <c r="B42" s="16">
        <v>21021345</v>
      </c>
      <c r="C42" s="16" t="s">
        <v>399</v>
      </c>
      <c r="D42" s="16" t="s">
        <v>788</v>
      </c>
      <c r="E42" s="16">
        <v>90</v>
      </c>
      <c r="F42" s="16">
        <v>90</v>
      </c>
      <c r="G42" s="16">
        <v>90</v>
      </c>
      <c r="H42" s="16">
        <v>90</v>
      </c>
      <c r="I42" s="24" t="str">
        <f t="shared" si="0"/>
        <v>Xuất sắc</v>
      </c>
      <c r="J42" s="16">
        <v>90</v>
      </c>
      <c r="K42" s="24" t="str">
        <f t="shared" si="1"/>
        <v>Xuất sắc</v>
      </c>
    </row>
    <row r="43" spans="1:11" x14ac:dyDescent="0.25">
      <c r="A43" s="17">
        <v>31</v>
      </c>
      <c r="B43" s="16">
        <v>21021347</v>
      </c>
      <c r="C43" s="16" t="s">
        <v>400</v>
      </c>
      <c r="D43" s="16" t="s">
        <v>750</v>
      </c>
      <c r="E43" s="16">
        <v>80</v>
      </c>
      <c r="F43" s="16">
        <v>80</v>
      </c>
      <c r="G43" s="16">
        <v>80</v>
      </c>
      <c r="H43" s="16">
        <v>80</v>
      </c>
      <c r="I43" s="24" t="str">
        <f t="shared" si="0"/>
        <v>Tốt</v>
      </c>
      <c r="J43" s="16">
        <v>80</v>
      </c>
      <c r="K43" s="24" t="str">
        <f t="shared" si="1"/>
        <v>Tốt</v>
      </c>
    </row>
    <row r="44" spans="1:11" x14ac:dyDescent="0.25">
      <c r="A44" s="17">
        <v>32</v>
      </c>
      <c r="B44" s="16">
        <v>21021349</v>
      </c>
      <c r="C44" s="16" t="s">
        <v>401</v>
      </c>
      <c r="D44" s="16" t="s">
        <v>1368</v>
      </c>
      <c r="E44" s="16">
        <v>90</v>
      </c>
      <c r="F44" s="16">
        <v>90</v>
      </c>
      <c r="G44" s="16">
        <v>90</v>
      </c>
      <c r="H44" s="16">
        <v>90</v>
      </c>
      <c r="I44" s="24" t="str">
        <f t="shared" si="0"/>
        <v>Xuất sắc</v>
      </c>
      <c r="J44" s="16">
        <v>90</v>
      </c>
      <c r="K44" s="24" t="str">
        <f t="shared" si="1"/>
        <v>Xuất sắc</v>
      </c>
    </row>
    <row r="45" spans="1:11" x14ac:dyDescent="0.25">
      <c r="A45" s="17">
        <v>33</v>
      </c>
      <c r="B45" s="16">
        <v>21021351</v>
      </c>
      <c r="C45" s="16" t="s">
        <v>402</v>
      </c>
      <c r="D45" s="16" t="s">
        <v>1330</v>
      </c>
      <c r="E45" s="16">
        <v>80</v>
      </c>
      <c r="F45" s="16">
        <v>80</v>
      </c>
      <c r="G45" s="16">
        <v>80</v>
      </c>
      <c r="H45" s="16">
        <v>80</v>
      </c>
      <c r="I45" s="24" t="str">
        <f t="shared" si="0"/>
        <v>Tốt</v>
      </c>
      <c r="J45" s="16">
        <v>80</v>
      </c>
      <c r="K45" s="24" t="str">
        <f t="shared" si="1"/>
        <v>Tốt</v>
      </c>
    </row>
    <row r="46" spans="1:11" x14ac:dyDescent="0.25">
      <c r="A46" s="17">
        <v>34</v>
      </c>
      <c r="B46" s="16">
        <v>21021353</v>
      </c>
      <c r="C46" s="16" t="s">
        <v>403</v>
      </c>
      <c r="D46" s="16" t="s">
        <v>1369</v>
      </c>
      <c r="E46" s="16">
        <v>70</v>
      </c>
      <c r="F46" s="16">
        <v>90</v>
      </c>
      <c r="G46" s="16">
        <v>90</v>
      </c>
      <c r="H46" s="16">
        <v>90</v>
      </c>
      <c r="I46" s="24" t="str">
        <f t="shared" si="0"/>
        <v>Xuất sắc</v>
      </c>
      <c r="J46" s="16">
        <v>90</v>
      </c>
      <c r="K46" s="24" t="str">
        <f t="shared" si="1"/>
        <v>Xuất sắc</v>
      </c>
    </row>
    <row r="47" spans="1:11" x14ac:dyDescent="0.25">
      <c r="A47" s="17">
        <v>35</v>
      </c>
      <c r="B47" s="16">
        <v>21021355</v>
      </c>
      <c r="C47" s="16" t="s">
        <v>404</v>
      </c>
      <c r="D47" s="16" t="s">
        <v>1370</v>
      </c>
      <c r="E47" s="16">
        <v>90</v>
      </c>
      <c r="F47" s="16">
        <v>90</v>
      </c>
      <c r="G47" s="16">
        <v>90</v>
      </c>
      <c r="H47" s="16">
        <v>90</v>
      </c>
      <c r="I47" s="24" t="str">
        <f t="shared" si="0"/>
        <v>Xuất sắc</v>
      </c>
      <c r="J47" s="16">
        <v>90</v>
      </c>
      <c r="K47" s="24" t="str">
        <f t="shared" si="1"/>
        <v>Xuất sắc</v>
      </c>
    </row>
    <row r="48" spans="1:11" x14ac:dyDescent="0.25">
      <c r="A48" s="17">
        <v>36</v>
      </c>
      <c r="B48" s="16">
        <v>21021357</v>
      </c>
      <c r="C48" s="16" t="s">
        <v>405</v>
      </c>
      <c r="D48" s="16" t="s">
        <v>1371</v>
      </c>
      <c r="E48" s="16">
        <v>80</v>
      </c>
      <c r="F48" s="16">
        <v>80</v>
      </c>
      <c r="G48" s="16">
        <v>80</v>
      </c>
      <c r="H48" s="16">
        <v>80</v>
      </c>
      <c r="I48" s="24" t="str">
        <f t="shared" si="0"/>
        <v>Tốt</v>
      </c>
      <c r="J48" s="16">
        <v>80</v>
      </c>
      <c r="K48" s="24" t="str">
        <f t="shared" si="1"/>
        <v>Tốt</v>
      </c>
    </row>
    <row r="49" spans="1:11" x14ac:dyDescent="0.25">
      <c r="A49" s="17">
        <v>37</v>
      </c>
      <c r="B49" s="16">
        <v>21021363</v>
      </c>
      <c r="C49" s="16" t="s">
        <v>406</v>
      </c>
      <c r="D49" s="16" t="s">
        <v>1314</v>
      </c>
      <c r="E49" s="16">
        <v>94</v>
      </c>
      <c r="F49" s="16">
        <v>94</v>
      </c>
      <c r="G49" s="16">
        <v>94</v>
      </c>
      <c r="H49" s="16">
        <v>94</v>
      </c>
      <c r="I49" s="24" t="str">
        <f t="shared" si="0"/>
        <v>Xuất sắc</v>
      </c>
      <c r="J49" s="16">
        <v>94</v>
      </c>
      <c r="K49" s="24" t="str">
        <f t="shared" si="1"/>
        <v>Xuất sắc</v>
      </c>
    </row>
    <row r="50" spans="1:11" x14ac:dyDescent="0.25">
      <c r="A50" s="17">
        <v>38</v>
      </c>
      <c r="B50" s="16">
        <v>21021365</v>
      </c>
      <c r="C50" s="16" t="s">
        <v>407</v>
      </c>
      <c r="D50" s="16" t="s">
        <v>1372</v>
      </c>
      <c r="E50" s="16">
        <v>80</v>
      </c>
      <c r="F50" s="16">
        <v>77</v>
      </c>
      <c r="G50" s="16">
        <v>77</v>
      </c>
      <c r="H50" s="16">
        <v>77</v>
      </c>
      <c r="I50" s="24" t="str">
        <f t="shared" si="0"/>
        <v>Khá</v>
      </c>
      <c r="J50" s="16">
        <v>77</v>
      </c>
      <c r="K50" s="24" t="str">
        <f t="shared" si="1"/>
        <v>Khá</v>
      </c>
    </row>
    <row r="51" spans="1:11" x14ac:dyDescent="0.25">
      <c r="A51" s="17">
        <v>39</v>
      </c>
      <c r="B51" s="16">
        <v>21021367</v>
      </c>
      <c r="C51" s="16" t="s">
        <v>408</v>
      </c>
      <c r="D51" s="16" t="s">
        <v>1373</v>
      </c>
      <c r="E51" s="16">
        <v>90</v>
      </c>
      <c r="F51" s="16">
        <v>90</v>
      </c>
      <c r="G51" s="16">
        <v>90</v>
      </c>
      <c r="H51" s="16">
        <v>90</v>
      </c>
      <c r="I51" s="24" t="str">
        <f t="shared" si="0"/>
        <v>Xuất sắc</v>
      </c>
      <c r="J51" s="16">
        <v>90</v>
      </c>
      <c r="K51" s="24" t="str">
        <f t="shared" si="1"/>
        <v>Xuất sắc</v>
      </c>
    </row>
    <row r="52" spans="1:11" x14ac:dyDescent="0.25">
      <c r="A52" s="17">
        <v>40</v>
      </c>
      <c r="B52" s="16">
        <v>21021369</v>
      </c>
      <c r="C52" s="16" t="s">
        <v>409</v>
      </c>
      <c r="D52" s="16" t="s">
        <v>771</v>
      </c>
      <c r="E52" s="16">
        <v>90</v>
      </c>
      <c r="F52" s="16">
        <v>90</v>
      </c>
      <c r="G52" s="16">
        <v>90</v>
      </c>
      <c r="H52" s="16">
        <v>90</v>
      </c>
      <c r="I52" s="24" t="str">
        <f t="shared" si="0"/>
        <v>Xuất sắc</v>
      </c>
      <c r="J52" s="16">
        <v>90</v>
      </c>
      <c r="K52" s="24" t="str">
        <f t="shared" si="1"/>
        <v>Xuất sắc</v>
      </c>
    </row>
    <row r="53" spans="1:11" x14ac:dyDescent="0.25">
      <c r="A53" s="17">
        <v>41</v>
      </c>
      <c r="B53" s="16">
        <v>21021371</v>
      </c>
      <c r="C53" s="16" t="s">
        <v>361</v>
      </c>
      <c r="D53" s="16" t="s">
        <v>1374</v>
      </c>
      <c r="E53" s="16">
        <v>80</v>
      </c>
      <c r="F53" s="16">
        <v>80</v>
      </c>
      <c r="G53" s="16">
        <v>80</v>
      </c>
      <c r="H53" s="16">
        <v>80</v>
      </c>
      <c r="I53" s="24" t="str">
        <f t="shared" si="0"/>
        <v>Tốt</v>
      </c>
      <c r="J53" s="16">
        <v>80</v>
      </c>
      <c r="K53" s="24" t="str">
        <f t="shared" si="1"/>
        <v>Tốt</v>
      </c>
    </row>
    <row r="54" spans="1:11" x14ac:dyDescent="0.25">
      <c r="A54" s="17">
        <v>42</v>
      </c>
      <c r="B54" s="16">
        <v>21021373</v>
      </c>
      <c r="C54" s="16" t="s">
        <v>410</v>
      </c>
      <c r="D54" s="16" t="s">
        <v>1375</v>
      </c>
      <c r="E54" s="16">
        <v>80</v>
      </c>
      <c r="F54" s="16">
        <v>80</v>
      </c>
      <c r="G54" s="16">
        <v>80</v>
      </c>
      <c r="H54" s="16">
        <v>80</v>
      </c>
      <c r="I54" s="24" t="str">
        <f t="shared" si="0"/>
        <v>Tốt</v>
      </c>
      <c r="J54" s="16">
        <v>80</v>
      </c>
      <c r="K54" s="24" t="str">
        <f t="shared" si="1"/>
        <v>Tốt</v>
      </c>
    </row>
    <row r="55" spans="1:11" x14ac:dyDescent="0.25">
      <c r="A55" s="17">
        <v>43</v>
      </c>
      <c r="B55" s="16">
        <v>21021375</v>
      </c>
      <c r="C55" s="16" t="s">
        <v>411</v>
      </c>
      <c r="D55" s="16" t="s">
        <v>1108</v>
      </c>
      <c r="E55" s="16">
        <v>75</v>
      </c>
      <c r="F55" s="16">
        <v>75</v>
      </c>
      <c r="G55" s="16">
        <v>75</v>
      </c>
      <c r="H55" s="16">
        <v>70</v>
      </c>
      <c r="I55" s="24" t="str">
        <f t="shared" si="0"/>
        <v>Khá</v>
      </c>
      <c r="J55" s="16">
        <v>70</v>
      </c>
      <c r="K55" s="24" t="str">
        <f t="shared" si="1"/>
        <v>Khá</v>
      </c>
    </row>
    <row r="56" spans="1:11" x14ac:dyDescent="0.25">
      <c r="A56" s="17">
        <v>44</v>
      </c>
      <c r="B56" s="16">
        <v>21021377</v>
      </c>
      <c r="C56" s="16" t="s">
        <v>412</v>
      </c>
      <c r="D56" s="16" t="s">
        <v>1376</v>
      </c>
      <c r="E56" s="16">
        <v>80</v>
      </c>
      <c r="F56" s="16">
        <v>80</v>
      </c>
      <c r="G56" s="16">
        <v>80</v>
      </c>
      <c r="H56" s="16">
        <v>80</v>
      </c>
      <c r="I56" s="24" t="str">
        <f t="shared" si="0"/>
        <v>Tốt</v>
      </c>
      <c r="J56" s="16">
        <v>80</v>
      </c>
      <c r="K56" s="24" t="str">
        <f t="shared" si="1"/>
        <v>Tốt</v>
      </c>
    </row>
    <row r="57" spans="1:11" x14ac:dyDescent="0.25">
      <c r="A57" s="17">
        <v>45</v>
      </c>
      <c r="B57" s="16">
        <v>21021379</v>
      </c>
      <c r="C57" s="16" t="s">
        <v>365</v>
      </c>
      <c r="D57" s="16" t="s">
        <v>1314</v>
      </c>
      <c r="E57" s="16">
        <v>82</v>
      </c>
      <c r="F57" s="16">
        <v>82</v>
      </c>
      <c r="G57" s="16">
        <v>82</v>
      </c>
      <c r="H57" s="16">
        <v>80</v>
      </c>
      <c r="I57" s="24" t="str">
        <f t="shared" si="0"/>
        <v>Tốt</v>
      </c>
      <c r="J57" s="16">
        <v>80</v>
      </c>
      <c r="K57" s="24" t="str">
        <f t="shared" si="1"/>
        <v>Tốt</v>
      </c>
    </row>
    <row r="58" spans="1:11" x14ac:dyDescent="0.25">
      <c r="A58" s="17">
        <v>46</v>
      </c>
      <c r="B58" s="16">
        <v>21021381</v>
      </c>
      <c r="C58" s="16" t="s">
        <v>413</v>
      </c>
      <c r="D58" s="16" t="s">
        <v>1377</v>
      </c>
      <c r="E58" s="16">
        <v>80</v>
      </c>
      <c r="F58" s="16">
        <v>80</v>
      </c>
      <c r="G58" s="16">
        <v>80</v>
      </c>
      <c r="H58" s="16">
        <v>80</v>
      </c>
      <c r="I58" s="24" t="str">
        <f t="shared" si="0"/>
        <v>Tốt</v>
      </c>
      <c r="J58" s="16">
        <v>80</v>
      </c>
      <c r="K58" s="24" t="str">
        <f t="shared" si="1"/>
        <v>Tốt</v>
      </c>
    </row>
    <row r="59" spans="1:11" x14ac:dyDescent="0.25">
      <c r="A59" s="17">
        <v>47</v>
      </c>
      <c r="B59" s="16">
        <v>21021383</v>
      </c>
      <c r="C59" s="16" t="s">
        <v>414</v>
      </c>
      <c r="D59" s="16" t="s">
        <v>1378</v>
      </c>
      <c r="E59" s="16">
        <v>82</v>
      </c>
      <c r="F59" s="16">
        <v>79</v>
      </c>
      <c r="G59" s="16">
        <v>79</v>
      </c>
      <c r="H59" s="16">
        <v>79</v>
      </c>
      <c r="I59" s="24" t="str">
        <f t="shared" si="0"/>
        <v>Khá</v>
      </c>
      <c r="J59" s="16">
        <v>79</v>
      </c>
      <c r="K59" s="24" t="str">
        <f t="shared" si="1"/>
        <v>Khá</v>
      </c>
    </row>
    <row r="60" spans="1:11" x14ac:dyDescent="0.25">
      <c r="A60" s="17">
        <v>48</v>
      </c>
      <c r="B60" s="16">
        <v>21021385</v>
      </c>
      <c r="C60" s="16" t="s">
        <v>415</v>
      </c>
      <c r="D60" s="16" t="s">
        <v>1379</v>
      </c>
      <c r="E60" s="16">
        <v>70</v>
      </c>
      <c r="F60" s="16">
        <v>70</v>
      </c>
      <c r="G60" s="16">
        <v>70</v>
      </c>
      <c r="H60" s="16">
        <v>70</v>
      </c>
      <c r="I60" s="24" t="str">
        <f t="shared" si="0"/>
        <v>Khá</v>
      </c>
      <c r="J60" s="16">
        <v>70</v>
      </c>
      <c r="K60" s="24" t="str">
        <f t="shared" si="1"/>
        <v>Khá</v>
      </c>
    </row>
    <row r="61" spans="1:11" x14ac:dyDescent="0.25">
      <c r="A61" s="17">
        <v>49</v>
      </c>
      <c r="B61" s="16">
        <v>21021387</v>
      </c>
      <c r="C61" s="16" t="s">
        <v>416</v>
      </c>
      <c r="D61" s="16" t="s">
        <v>1380</v>
      </c>
      <c r="E61" s="16">
        <v>90</v>
      </c>
      <c r="F61" s="16">
        <v>90</v>
      </c>
      <c r="G61" s="16">
        <v>90</v>
      </c>
      <c r="H61" s="16">
        <v>90</v>
      </c>
      <c r="I61" s="24" t="str">
        <f t="shared" si="0"/>
        <v>Xuất sắc</v>
      </c>
      <c r="J61" s="16">
        <v>90</v>
      </c>
      <c r="K61" s="24" t="str">
        <f t="shared" si="1"/>
        <v>Xuất sắc</v>
      </c>
    </row>
    <row r="62" spans="1:11" x14ac:dyDescent="0.25">
      <c r="A62" s="17">
        <v>50</v>
      </c>
      <c r="B62" s="16">
        <v>21021389</v>
      </c>
      <c r="C62" s="16" t="s">
        <v>417</v>
      </c>
      <c r="D62" s="16" t="s">
        <v>1372</v>
      </c>
      <c r="E62" s="16">
        <v>90</v>
      </c>
      <c r="F62" s="16">
        <v>90</v>
      </c>
      <c r="G62" s="16">
        <v>90</v>
      </c>
      <c r="H62" s="16">
        <v>90</v>
      </c>
      <c r="I62" s="24" t="str">
        <f t="shared" si="0"/>
        <v>Xuất sắc</v>
      </c>
      <c r="J62" s="16">
        <v>90</v>
      </c>
      <c r="K62" s="24" t="str">
        <f t="shared" si="1"/>
        <v>Xuất sắc</v>
      </c>
    </row>
    <row r="63" spans="1:11" x14ac:dyDescent="0.25">
      <c r="A63" s="17">
        <v>51</v>
      </c>
      <c r="B63" s="16">
        <v>21021391</v>
      </c>
      <c r="C63" s="16" t="s">
        <v>371</v>
      </c>
      <c r="D63" s="16" t="s">
        <v>1381</v>
      </c>
      <c r="E63" s="16">
        <v>80</v>
      </c>
      <c r="F63" s="16">
        <v>80</v>
      </c>
      <c r="G63" s="16">
        <v>80</v>
      </c>
      <c r="H63" s="16">
        <v>80</v>
      </c>
      <c r="I63" s="24" t="str">
        <f t="shared" si="0"/>
        <v>Tốt</v>
      </c>
      <c r="J63" s="16">
        <v>80</v>
      </c>
      <c r="K63" s="24" t="str">
        <f t="shared" si="1"/>
        <v>Tốt</v>
      </c>
    </row>
    <row r="64" spans="1:11" x14ac:dyDescent="0.25">
      <c r="A64" s="17">
        <v>52</v>
      </c>
      <c r="B64" s="16">
        <v>21021393</v>
      </c>
      <c r="C64" s="16" t="s">
        <v>418</v>
      </c>
      <c r="D64" s="16" t="s">
        <v>1382</v>
      </c>
      <c r="E64" s="16">
        <v>70</v>
      </c>
      <c r="F64" s="16">
        <v>70</v>
      </c>
      <c r="G64" s="16">
        <v>70</v>
      </c>
      <c r="H64" s="16">
        <v>70</v>
      </c>
      <c r="I64" s="24" t="str">
        <f t="shared" si="0"/>
        <v>Khá</v>
      </c>
      <c r="J64" s="16">
        <v>70</v>
      </c>
      <c r="K64" s="24" t="str">
        <f t="shared" si="1"/>
        <v>Khá</v>
      </c>
    </row>
    <row r="65" spans="1:11" x14ac:dyDescent="0.25">
      <c r="A65" s="17">
        <v>53</v>
      </c>
      <c r="B65" s="16">
        <v>21021395</v>
      </c>
      <c r="C65" s="16" t="s">
        <v>419</v>
      </c>
      <c r="D65" s="16" t="s">
        <v>1383</v>
      </c>
      <c r="E65" s="16">
        <v>90</v>
      </c>
      <c r="F65" s="16">
        <v>90</v>
      </c>
      <c r="G65" s="16">
        <v>90</v>
      </c>
      <c r="H65" s="16">
        <v>90</v>
      </c>
      <c r="I65" s="24" t="str">
        <f t="shared" si="0"/>
        <v>Xuất sắc</v>
      </c>
      <c r="J65" s="16">
        <v>90</v>
      </c>
      <c r="K65" s="24" t="str">
        <f t="shared" si="1"/>
        <v>Xuất sắc</v>
      </c>
    </row>
    <row r="67" spans="1:11" ht="16.5" x14ac:dyDescent="0.25">
      <c r="A67" s="60" t="s">
        <v>1384</v>
      </c>
      <c r="B67" s="60"/>
      <c r="C67" s="60"/>
    </row>
  </sheetData>
  <mergeCells count="16">
    <mergeCell ref="A6:K6"/>
    <mergeCell ref="A1:C1"/>
    <mergeCell ref="G1:K1"/>
    <mergeCell ref="A2:C2"/>
    <mergeCell ref="G2:K2"/>
    <mergeCell ref="A5:K5"/>
    <mergeCell ref="H10:I10"/>
    <mergeCell ref="H11:I11"/>
    <mergeCell ref="J10:K10"/>
    <mergeCell ref="J11:K11"/>
    <mergeCell ref="A7:K7"/>
    <mergeCell ref="A67:C67"/>
    <mergeCell ref="A10:A12"/>
    <mergeCell ref="B10:B12"/>
    <mergeCell ref="C10:C12"/>
    <mergeCell ref="D10:D12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46019-F1C1-4FCD-A8D4-825E261338FD}">
  <dimension ref="A1:K116"/>
  <sheetViews>
    <sheetView topLeftCell="A90" workbookViewId="0">
      <selection activeCell="G122" sqref="G122"/>
    </sheetView>
  </sheetViews>
  <sheetFormatPr defaultColWidth="15.5" defaultRowHeight="15" x14ac:dyDescent="0.25"/>
  <cols>
    <col min="1" max="1" width="4.75" style="10" bestFit="1" customWidth="1"/>
    <col min="2" max="2" width="8.875" style="10" bestFit="1" customWidth="1"/>
    <col min="3" max="3" width="20.875" style="4" customWidth="1"/>
    <col min="4" max="4" width="9.875" style="4" bestFit="1" customWidth="1"/>
    <col min="5" max="5" width="6.875" style="10" bestFit="1" customWidth="1"/>
    <col min="6" max="8" width="5.375" style="10" bestFit="1" customWidth="1"/>
    <col min="9" max="9" width="7.75" style="4" bestFit="1" customWidth="1"/>
    <col min="10" max="10" width="5.375" style="10" bestFit="1" customWidth="1"/>
    <col min="11" max="11" width="10.375" style="4" customWidth="1"/>
    <col min="12" max="16384" width="15.5" style="4"/>
  </cols>
  <sheetData>
    <row r="1" spans="1:11" ht="16.5" x14ac:dyDescent="0.25">
      <c r="A1" s="45" t="s">
        <v>0</v>
      </c>
      <c r="B1" s="45"/>
      <c r="C1" s="45"/>
      <c r="G1" s="46" t="s">
        <v>2</v>
      </c>
      <c r="H1" s="46"/>
      <c r="I1" s="46"/>
      <c r="J1" s="46"/>
      <c r="K1" s="46"/>
    </row>
    <row r="2" spans="1:11" ht="16.5" x14ac:dyDescent="0.25">
      <c r="A2" s="47" t="s">
        <v>1</v>
      </c>
      <c r="B2" s="47"/>
      <c r="C2" s="47"/>
      <c r="G2" s="46" t="s">
        <v>3</v>
      </c>
      <c r="H2" s="46"/>
      <c r="I2" s="46"/>
      <c r="J2" s="46"/>
      <c r="K2" s="46"/>
    </row>
    <row r="3" spans="1:11" ht="16.5" x14ac:dyDescent="0.25">
      <c r="A3" s="22"/>
    </row>
    <row r="5" spans="1:11" s="14" customFormat="1" ht="19.5" x14ac:dyDescent="0.2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s="14" customFormat="1" ht="19.5" x14ac:dyDescent="0.2">
      <c r="A6" s="36" t="s">
        <v>1385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1" s="14" customFormat="1" ht="19.5" x14ac:dyDescent="0.2">
      <c r="A7" s="36" t="s">
        <v>29</v>
      </c>
      <c r="B7" s="36"/>
      <c r="C7" s="36"/>
      <c r="D7" s="36"/>
      <c r="E7" s="36"/>
      <c r="F7" s="36"/>
      <c r="G7" s="36"/>
      <c r="H7" s="36"/>
      <c r="I7" s="36"/>
      <c r="J7" s="36"/>
      <c r="K7" s="36"/>
    </row>
    <row r="10" spans="1:11" ht="15.75" x14ac:dyDescent="0.25">
      <c r="A10" s="37" t="s">
        <v>5</v>
      </c>
      <c r="B10" s="39" t="s">
        <v>6</v>
      </c>
      <c r="C10" s="39" t="s">
        <v>7</v>
      </c>
      <c r="D10" s="39" t="s">
        <v>8</v>
      </c>
      <c r="E10" s="11" t="s">
        <v>9</v>
      </c>
      <c r="F10" s="11" t="s">
        <v>9</v>
      </c>
      <c r="G10" s="11" t="s">
        <v>9</v>
      </c>
      <c r="H10" s="41" t="s">
        <v>13</v>
      </c>
      <c r="I10" s="42"/>
      <c r="J10" s="41" t="s">
        <v>13</v>
      </c>
      <c r="K10" s="42"/>
    </row>
    <row r="11" spans="1:11" ht="33.75" customHeight="1" x14ac:dyDescent="0.25">
      <c r="A11" s="38"/>
      <c r="B11" s="40"/>
      <c r="C11" s="40"/>
      <c r="D11" s="40"/>
      <c r="E11" s="12" t="s">
        <v>10</v>
      </c>
      <c r="F11" s="12" t="s">
        <v>11</v>
      </c>
      <c r="G11" s="12" t="s">
        <v>12</v>
      </c>
      <c r="H11" s="43" t="s">
        <v>14</v>
      </c>
      <c r="I11" s="44"/>
      <c r="J11" s="43" t="s">
        <v>670</v>
      </c>
      <c r="K11" s="44"/>
    </row>
    <row r="12" spans="1:11" ht="15.75" x14ac:dyDescent="0.25">
      <c r="A12" s="38"/>
      <c r="B12" s="40"/>
      <c r="C12" s="40"/>
      <c r="D12" s="40"/>
      <c r="E12" s="23"/>
      <c r="F12" s="23"/>
      <c r="G12" s="23"/>
      <c r="H12" s="11" t="s">
        <v>9</v>
      </c>
      <c r="I12" s="11" t="s">
        <v>15</v>
      </c>
      <c r="J12" s="11" t="s">
        <v>9</v>
      </c>
      <c r="K12" s="11" t="s">
        <v>15</v>
      </c>
    </row>
    <row r="13" spans="1:11" x14ac:dyDescent="0.25">
      <c r="A13" s="17">
        <v>1</v>
      </c>
      <c r="B13" s="17">
        <v>22026100</v>
      </c>
      <c r="C13" s="16" t="s">
        <v>330</v>
      </c>
      <c r="D13" s="16" t="s">
        <v>1167</v>
      </c>
      <c r="E13" s="17">
        <v>90</v>
      </c>
      <c r="F13" s="17">
        <v>90</v>
      </c>
      <c r="G13" s="17">
        <v>90</v>
      </c>
      <c r="H13" s="17">
        <v>90</v>
      </c>
      <c r="I13" s="24" t="str">
        <f t="shared" ref="I13:I76" si="0">IF(H13&gt;=90,"Xuất sắc",IF(H13&gt;=80,"Tốt", IF(H13&gt;=65,"Khá",IF(H13&gt;=50,"Trung bình", IF(H13&gt;=35, "Yếu", "Kém")))))</f>
        <v>Xuất sắc</v>
      </c>
      <c r="J13" s="17">
        <v>90</v>
      </c>
      <c r="K13" s="24" t="str">
        <f t="shared" ref="K13:K76" si="1">IF(J13&gt;=90,"Xuất sắc",IF(J13&gt;=80,"Tốt", IF(J13&gt;=65,"Khá",IF(J13&gt;=50,"Trung bình", IF(J13&gt;=35, "Yếu", "Kém")))))</f>
        <v>Xuất sắc</v>
      </c>
    </row>
    <row r="14" spans="1:11" x14ac:dyDescent="0.25">
      <c r="A14" s="17">
        <v>2</v>
      </c>
      <c r="B14" s="17">
        <v>22026102</v>
      </c>
      <c r="C14" s="16" t="s">
        <v>578</v>
      </c>
      <c r="D14" s="16" t="s">
        <v>881</v>
      </c>
      <c r="E14" s="17">
        <v>90</v>
      </c>
      <c r="F14" s="17">
        <v>90</v>
      </c>
      <c r="G14" s="17">
        <v>90</v>
      </c>
      <c r="H14" s="17">
        <v>90</v>
      </c>
      <c r="I14" s="24" t="str">
        <f t="shared" si="0"/>
        <v>Xuất sắc</v>
      </c>
      <c r="J14" s="17">
        <v>90</v>
      </c>
      <c r="K14" s="24" t="str">
        <f t="shared" si="1"/>
        <v>Xuất sắc</v>
      </c>
    </row>
    <row r="15" spans="1:11" x14ac:dyDescent="0.25">
      <c r="A15" s="17">
        <v>3</v>
      </c>
      <c r="B15" s="17">
        <v>22026103</v>
      </c>
      <c r="C15" s="16" t="s">
        <v>579</v>
      </c>
      <c r="D15" s="16" t="s">
        <v>1386</v>
      </c>
      <c r="E15" s="17">
        <v>82</v>
      </c>
      <c r="F15" s="17">
        <v>92</v>
      </c>
      <c r="G15" s="17">
        <v>92</v>
      </c>
      <c r="H15" s="17">
        <v>90</v>
      </c>
      <c r="I15" s="24" t="str">
        <f t="shared" si="0"/>
        <v>Xuất sắc</v>
      </c>
      <c r="J15" s="17">
        <v>90</v>
      </c>
      <c r="K15" s="24" t="str">
        <f t="shared" si="1"/>
        <v>Xuất sắc</v>
      </c>
    </row>
    <row r="16" spans="1:11" x14ac:dyDescent="0.25">
      <c r="A16" s="17">
        <v>4</v>
      </c>
      <c r="B16" s="17">
        <v>22026104</v>
      </c>
      <c r="C16" s="16" t="s">
        <v>499</v>
      </c>
      <c r="D16" s="16" t="s">
        <v>1387</v>
      </c>
      <c r="E16" s="17">
        <v>100</v>
      </c>
      <c r="F16" s="17">
        <v>100</v>
      </c>
      <c r="G16" s="17">
        <v>100</v>
      </c>
      <c r="H16" s="17">
        <v>100</v>
      </c>
      <c r="I16" s="24" t="str">
        <f t="shared" si="0"/>
        <v>Xuất sắc</v>
      </c>
      <c r="J16" s="17">
        <v>100</v>
      </c>
      <c r="K16" s="24" t="str">
        <f t="shared" si="1"/>
        <v>Xuất sắc</v>
      </c>
    </row>
    <row r="17" spans="1:11" x14ac:dyDescent="0.25">
      <c r="A17" s="17">
        <v>5</v>
      </c>
      <c r="B17" s="17">
        <v>22026105</v>
      </c>
      <c r="C17" s="16" t="s">
        <v>580</v>
      </c>
      <c r="D17" s="16" t="s">
        <v>1388</v>
      </c>
      <c r="E17" s="17">
        <v>80</v>
      </c>
      <c r="F17" s="17">
        <v>80</v>
      </c>
      <c r="G17" s="17">
        <v>80</v>
      </c>
      <c r="H17" s="17">
        <v>80</v>
      </c>
      <c r="I17" s="24" t="str">
        <f t="shared" si="0"/>
        <v>Tốt</v>
      </c>
      <c r="J17" s="17">
        <v>80</v>
      </c>
      <c r="K17" s="24" t="str">
        <f t="shared" si="1"/>
        <v>Tốt</v>
      </c>
    </row>
    <row r="18" spans="1:11" x14ac:dyDescent="0.25">
      <c r="A18" s="17">
        <v>6</v>
      </c>
      <c r="B18" s="17">
        <v>22026106</v>
      </c>
      <c r="C18" s="16" t="s">
        <v>581</v>
      </c>
      <c r="D18" s="16" t="s">
        <v>1389</v>
      </c>
      <c r="E18" s="17">
        <v>82</v>
      </c>
      <c r="F18" s="17">
        <v>82</v>
      </c>
      <c r="G18" s="17">
        <v>82</v>
      </c>
      <c r="H18" s="17">
        <v>82</v>
      </c>
      <c r="I18" s="24" t="str">
        <f t="shared" si="0"/>
        <v>Tốt</v>
      </c>
      <c r="J18" s="17">
        <v>82</v>
      </c>
      <c r="K18" s="24" t="str">
        <f t="shared" si="1"/>
        <v>Tốt</v>
      </c>
    </row>
    <row r="19" spans="1:11" x14ac:dyDescent="0.25">
      <c r="A19" s="17">
        <v>7</v>
      </c>
      <c r="B19" s="17">
        <v>22026107</v>
      </c>
      <c r="C19" s="16" t="s">
        <v>582</v>
      </c>
      <c r="D19" s="16" t="s">
        <v>1390</v>
      </c>
      <c r="E19" s="17">
        <v>80</v>
      </c>
      <c r="F19" s="17">
        <v>80</v>
      </c>
      <c r="G19" s="17">
        <v>80</v>
      </c>
      <c r="H19" s="17">
        <v>80</v>
      </c>
      <c r="I19" s="24" t="str">
        <f t="shared" si="0"/>
        <v>Tốt</v>
      </c>
      <c r="J19" s="17">
        <v>80</v>
      </c>
      <c r="K19" s="24" t="str">
        <f t="shared" si="1"/>
        <v>Tốt</v>
      </c>
    </row>
    <row r="20" spans="1:11" x14ac:dyDescent="0.25">
      <c r="A20" s="17">
        <v>8</v>
      </c>
      <c r="B20" s="17">
        <v>22026108</v>
      </c>
      <c r="C20" s="16" t="s">
        <v>191</v>
      </c>
      <c r="D20" s="16" t="s">
        <v>1175</v>
      </c>
      <c r="E20" s="17">
        <v>90</v>
      </c>
      <c r="F20" s="17">
        <v>80</v>
      </c>
      <c r="G20" s="17">
        <v>80</v>
      </c>
      <c r="H20" s="17">
        <v>80</v>
      </c>
      <c r="I20" s="24" t="str">
        <f t="shared" si="0"/>
        <v>Tốt</v>
      </c>
      <c r="J20" s="17">
        <v>80</v>
      </c>
      <c r="K20" s="24" t="str">
        <f t="shared" si="1"/>
        <v>Tốt</v>
      </c>
    </row>
    <row r="21" spans="1:11" x14ac:dyDescent="0.25">
      <c r="A21" s="17">
        <v>9</v>
      </c>
      <c r="B21" s="17">
        <v>22026109</v>
      </c>
      <c r="C21" s="16" t="s">
        <v>24</v>
      </c>
      <c r="D21" s="16" t="s">
        <v>1391</v>
      </c>
      <c r="E21" s="17">
        <v>88</v>
      </c>
      <c r="F21" s="17">
        <v>88</v>
      </c>
      <c r="G21" s="17">
        <v>88</v>
      </c>
      <c r="H21" s="17">
        <v>88</v>
      </c>
      <c r="I21" s="24" t="str">
        <f t="shared" si="0"/>
        <v>Tốt</v>
      </c>
      <c r="J21" s="17">
        <v>88</v>
      </c>
      <c r="K21" s="24" t="str">
        <f t="shared" si="1"/>
        <v>Tốt</v>
      </c>
    </row>
    <row r="22" spans="1:11" x14ac:dyDescent="0.25">
      <c r="A22" s="17">
        <v>10</v>
      </c>
      <c r="B22" s="17">
        <v>22026110</v>
      </c>
      <c r="C22" s="16" t="s">
        <v>583</v>
      </c>
      <c r="D22" s="16" t="s">
        <v>880</v>
      </c>
      <c r="E22" s="17">
        <v>70</v>
      </c>
      <c r="F22" s="17">
        <v>77</v>
      </c>
      <c r="G22" s="17">
        <v>77</v>
      </c>
      <c r="H22" s="17">
        <v>77</v>
      </c>
      <c r="I22" s="24" t="str">
        <f t="shared" si="0"/>
        <v>Khá</v>
      </c>
      <c r="J22" s="17">
        <v>77</v>
      </c>
      <c r="K22" s="24" t="str">
        <f t="shared" si="1"/>
        <v>Khá</v>
      </c>
    </row>
    <row r="23" spans="1:11" x14ac:dyDescent="0.25">
      <c r="A23" s="17">
        <v>11</v>
      </c>
      <c r="B23" s="17">
        <v>22026111</v>
      </c>
      <c r="C23" s="16" t="s">
        <v>584</v>
      </c>
      <c r="D23" s="16" t="s">
        <v>1153</v>
      </c>
      <c r="E23" s="17">
        <v>70</v>
      </c>
      <c r="F23" s="17">
        <v>80</v>
      </c>
      <c r="G23" s="17">
        <v>80</v>
      </c>
      <c r="H23" s="17">
        <v>80</v>
      </c>
      <c r="I23" s="24" t="str">
        <f t="shared" si="0"/>
        <v>Tốt</v>
      </c>
      <c r="J23" s="17">
        <v>80</v>
      </c>
      <c r="K23" s="24" t="str">
        <f t="shared" si="1"/>
        <v>Tốt</v>
      </c>
    </row>
    <row r="24" spans="1:11" x14ac:dyDescent="0.25">
      <c r="A24" s="17">
        <v>12</v>
      </c>
      <c r="B24" s="17">
        <v>22026112</v>
      </c>
      <c r="C24" s="16" t="s">
        <v>585</v>
      </c>
      <c r="D24" s="16" t="s">
        <v>1392</v>
      </c>
      <c r="E24" s="17">
        <v>80</v>
      </c>
      <c r="F24" s="17">
        <v>80</v>
      </c>
      <c r="G24" s="17">
        <v>80</v>
      </c>
      <c r="H24" s="17">
        <v>80</v>
      </c>
      <c r="I24" s="24" t="str">
        <f t="shared" si="0"/>
        <v>Tốt</v>
      </c>
      <c r="J24" s="17">
        <v>80</v>
      </c>
      <c r="K24" s="24" t="str">
        <f t="shared" si="1"/>
        <v>Tốt</v>
      </c>
    </row>
    <row r="25" spans="1:11" x14ac:dyDescent="0.25">
      <c r="A25" s="17">
        <v>13</v>
      </c>
      <c r="B25" s="17">
        <v>22026113</v>
      </c>
      <c r="C25" s="16" t="s">
        <v>170</v>
      </c>
      <c r="D25" s="16" t="s">
        <v>1146</v>
      </c>
      <c r="E25" s="17">
        <v>80</v>
      </c>
      <c r="F25" s="17">
        <v>80</v>
      </c>
      <c r="G25" s="17">
        <v>80</v>
      </c>
      <c r="H25" s="17">
        <v>80</v>
      </c>
      <c r="I25" s="24" t="str">
        <f t="shared" si="0"/>
        <v>Tốt</v>
      </c>
      <c r="J25" s="17">
        <v>80</v>
      </c>
      <c r="K25" s="24" t="str">
        <f t="shared" si="1"/>
        <v>Tốt</v>
      </c>
    </row>
    <row r="26" spans="1:11" x14ac:dyDescent="0.25">
      <c r="A26" s="17">
        <v>14</v>
      </c>
      <c r="B26" s="17">
        <v>22026114</v>
      </c>
      <c r="C26" s="16" t="s">
        <v>586</v>
      </c>
      <c r="D26" s="16" t="s">
        <v>1393</v>
      </c>
      <c r="E26" s="17">
        <v>90</v>
      </c>
      <c r="F26" s="17">
        <v>90</v>
      </c>
      <c r="G26" s="17">
        <v>90</v>
      </c>
      <c r="H26" s="17">
        <v>90</v>
      </c>
      <c r="I26" s="24" t="str">
        <f t="shared" si="0"/>
        <v>Xuất sắc</v>
      </c>
      <c r="J26" s="17">
        <v>90</v>
      </c>
      <c r="K26" s="24" t="str">
        <f t="shared" si="1"/>
        <v>Xuất sắc</v>
      </c>
    </row>
    <row r="27" spans="1:11" x14ac:dyDescent="0.25">
      <c r="A27" s="17">
        <v>15</v>
      </c>
      <c r="B27" s="17">
        <v>22026115</v>
      </c>
      <c r="C27" s="16" t="s">
        <v>587</v>
      </c>
      <c r="D27" s="16" t="s">
        <v>1155</v>
      </c>
      <c r="E27" s="17">
        <v>80</v>
      </c>
      <c r="F27" s="17">
        <v>80</v>
      </c>
      <c r="G27" s="17">
        <v>80</v>
      </c>
      <c r="H27" s="17">
        <v>80</v>
      </c>
      <c r="I27" s="24" t="str">
        <f t="shared" si="0"/>
        <v>Tốt</v>
      </c>
      <c r="J27" s="17">
        <v>80</v>
      </c>
      <c r="K27" s="24" t="str">
        <f t="shared" si="1"/>
        <v>Tốt</v>
      </c>
    </row>
    <row r="28" spans="1:11" x14ac:dyDescent="0.25">
      <c r="A28" s="17">
        <v>16</v>
      </c>
      <c r="B28" s="17">
        <v>22026116</v>
      </c>
      <c r="C28" s="16" t="s">
        <v>588</v>
      </c>
      <c r="D28" s="16" t="s">
        <v>1394</v>
      </c>
      <c r="E28" s="17">
        <v>84</v>
      </c>
      <c r="F28" s="17">
        <v>94</v>
      </c>
      <c r="G28" s="17">
        <v>94</v>
      </c>
      <c r="H28" s="17">
        <v>94</v>
      </c>
      <c r="I28" s="24" t="str">
        <f t="shared" si="0"/>
        <v>Xuất sắc</v>
      </c>
      <c r="J28" s="17">
        <v>94</v>
      </c>
      <c r="K28" s="24" t="str">
        <f t="shared" si="1"/>
        <v>Xuất sắc</v>
      </c>
    </row>
    <row r="29" spans="1:11" x14ac:dyDescent="0.25">
      <c r="A29" s="17">
        <v>17</v>
      </c>
      <c r="B29" s="17">
        <v>22026117</v>
      </c>
      <c r="C29" s="16" t="s">
        <v>589</v>
      </c>
      <c r="D29" s="16" t="s">
        <v>1144</v>
      </c>
      <c r="E29" s="17">
        <v>72</v>
      </c>
      <c r="F29" s="17">
        <v>82</v>
      </c>
      <c r="G29" s="17">
        <v>82</v>
      </c>
      <c r="H29" s="17">
        <v>82</v>
      </c>
      <c r="I29" s="24" t="str">
        <f t="shared" si="0"/>
        <v>Tốt</v>
      </c>
      <c r="J29" s="17">
        <v>82</v>
      </c>
      <c r="K29" s="24" t="str">
        <f t="shared" si="1"/>
        <v>Tốt</v>
      </c>
    </row>
    <row r="30" spans="1:11" x14ac:dyDescent="0.25">
      <c r="A30" s="17">
        <v>18</v>
      </c>
      <c r="B30" s="17">
        <v>22026118</v>
      </c>
      <c r="C30" s="16" t="s">
        <v>590</v>
      </c>
      <c r="D30" s="16" t="s">
        <v>1118</v>
      </c>
      <c r="E30" s="17">
        <v>90</v>
      </c>
      <c r="F30" s="17">
        <v>90</v>
      </c>
      <c r="G30" s="17">
        <v>90</v>
      </c>
      <c r="H30" s="17">
        <v>90</v>
      </c>
      <c r="I30" s="24" t="str">
        <f t="shared" si="0"/>
        <v>Xuất sắc</v>
      </c>
      <c r="J30" s="17">
        <v>90</v>
      </c>
      <c r="K30" s="24" t="str">
        <f t="shared" si="1"/>
        <v>Xuất sắc</v>
      </c>
    </row>
    <row r="31" spans="1:11" x14ac:dyDescent="0.25">
      <c r="A31" s="17">
        <v>19</v>
      </c>
      <c r="B31" s="17">
        <v>22026119</v>
      </c>
      <c r="C31" s="16" t="s">
        <v>591</v>
      </c>
      <c r="D31" s="16" t="s">
        <v>1395</v>
      </c>
      <c r="E31" s="17">
        <v>82</v>
      </c>
      <c r="F31" s="17">
        <v>82</v>
      </c>
      <c r="G31" s="17">
        <v>82</v>
      </c>
      <c r="H31" s="17">
        <v>82</v>
      </c>
      <c r="I31" s="24" t="str">
        <f t="shared" si="0"/>
        <v>Tốt</v>
      </c>
      <c r="J31" s="17">
        <v>82</v>
      </c>
      <c r="K31" s="24" t="str">
        <f t="shared" si="1"/>
        <v>Tốt</v>
      </c>
    </row>
    <row r="32" spans="1:11" x14ac:dyDescent="0.25">
      <c r="A32" s="17">
        <v>20</v>
      </c>
      <c r="B32" s="17">
        <v>22026120</v>
      </c>
      <c r="C32" s="16" t="s">
        <v>592</v>
      </c>
      <c r="D32" s="16" t="s">
        <v>837</v>
      </c>
      <c r="E32" s="17">
        <v>70</v>
      </c>
      <c r="F32" s="17">
        <v>80</v>
      </c>
      <c r="G32" s="17">
        <v>80</v>
      </c>
      <c r="H32" s="17">
        <v>80</v>
      </c>
      <c r="I32" s="24" t="str">
        <f t="shared" si="0"/>
        <v>Tốt</v>
      </c>
      <c r="J32" s="17">
        <v>80</v>
      </c>
      <c r="K32" s="24" t="str">
        <f t="shared" si="1"/>
        <v>Tốt</v>
      </c>
    </row>
    <row r="33" spans="1:11" x14ac:dyDescent="0.25">
      <c r="A33" s="17">
        <v>21</v>
      </c>
      <c r="B33" s="17">
        <v>22026121</v>
      </c>
      <c r="C33" s="16" t="s">
        <v>593</v>
      </c>
      <c r="D33" s="16" t="s">
        <v>1152</v>
      </c>
      <c r="E33" s="17">
        <v>80</v>
      </c>
      <c r="F33" s="17">
        <v>80</v>
      </c>
      <c r="G33" s="17">
        <v>80</v>
      </c>
      <c r="H33" s="17">
        <v>80</v>
      </c>
      <c r="I33" s="24" t="str">
        <f t="shared" si="0"/>
        <v>Tốt</v>
      </c>
      <c r="J33" s="17">
        <v>80</v>
      </c>
      <c r="K33" s="24" t="str">
        <f t="shared" si="1"/>
        <v>Tốt</v>
      </c>
    </row>
    <row r="34" spans="1:11" x14ac:dyDescent="0.25">
      <c r="A34" s="17">
        <v>22</v>
      </c>
      <c r="B34" s="17">
        <v>22026122</v>
      </c>
      <c r="C34" s="16" t="s">
        <v>594</v>
      </c>
      <c r="D34" s="16" t="s">
        <v>830</v>
      </c>
      <c r="E34" s="17">
        <v>70</v>
      </c>
      <c r="F34" s="17">
        <v>80</v>
      </c>
      <c r="G34" s="17">
        <v>80</v>
      </c>
      <c r="H34" s="17">
        <v>80</v>
      </c>
      <c r="I34" s="24" t="str">
        <f t="shared" si="0"/>
        <v>Tốt</v>
      </c>
      <c r="J34" s="17">
        <v>80</v>
      </c>
      <c r="K34" s="24" t="str">
        <f t="shared" si="1"/>
        <v>Tốt</v>
      </c>
    </row>
    <row r="35" spans="1:11" x14ac:dyDescent="0.25">
      <c r="A35" s="17">
        <v>23</v>
      </c>
      <c r="B35" s="17">
        <v>22026124</v>
      </c>
      <c r="C35" s="16" t="s">
        <v>595</v>
      </c>
      <c r="D35" s="16" t="s">
        <v>857</v>
      </c>
      <c r="E35" s="17">
        <v>80</v>
      </c>
      <c r="F35" s="17">
        <v>80</v>
      </c>
      <c r="G35" s="17">
        <v>80</v>
      </c>
      <c r="H35" s="17">
        <v>80</v>
      </c>
      <c r="I35" s="24" t="str">
        <f t="shared" si="0"/>
        <v>Tốt</v>
      </c>
      <c r="J35" s="17">
        <v>80</v>
      </c>
      <c r="K35" s="24" t="str">
        <f t="shared" si="1"/>
        <v>Tốt</v>
      </c>
    </row>
    <row r="36" spans="1:11" x14ac:dyDescent="0.25">
      <c r="A36" s="17">
        <v>24</v>
      </c>
      <c r="B36" s="17">
        <v>22026125</v>
      </c>
      <c r="C36" s="16" t="s">
        <v>596</v>
      </c>
      <c r="D36" s="16" t="s">
        <v>1396</v>
      </c>
      <c r="E36" s="17">
        <v>82</v>
      </c>
      <c r="F36" s="17">
        <v>82</v>
      </c>
      <c r="G36" s="17">
        <v>82</v>
      </c>
      <c r="H36" s="17">
        <v>82</v>
      </c>
      <c r="I36" s="24" t="str">
        <f t="shared" si="0"/>
        <v>Tốt</v>
      </c>
      <c r="J36" s="17">
        <v>82</v>
      </c>
      <c r="K36" s="24" t="str">
        <f t="shared" si="1"/>
        <v>Tốt</v>
      </c>
    </row>
    <row r="37" spans="1:11" x14ac:dyDescent="0.25">
      <c r="A37" s="17">
        <v>25</v>
      </c>
      <c r="B37" s="17">
        <v>22026126</v>
      </c>
      <c r="C37" s="16" t="s">
        <v>597</v>
      </c>
      <c r="D37" s="16" t="s">
        <v>1171</v>
      </c>
      <c r="E37" s="17">
        <v>70</v>
      </c>
      <c r="F37" s="17">
        <v>80</v>
      </c>
      <c r="G37" s="17">
        <v>80</v>
      </c>
      <c r="H37" s="17">
        <v>80</v>
      </c>
      <c r="I37" s="24" t="str">
        <f t="shared" si="0"/>
        <v>Tốt</v>
      </c>
      <c r="J37" s="17">
        <v>80</v>
      </c>
      <c r="K37" s="24" t="str">
        <f t="shared" si="1"/>
        <v>Tốt</v>
      </c>
    </row>
    <row r="38" spans="1:11" x14ac:dyDescent="0.25">
      <c r="A38" s="17">
        <v>26</v>
      </c>
      <c r="B38" s="17">
        <v>22026127</v>
      </c>
      <c r="C38" s="16" t="s">
        <v>377</v>
      </c>
      <c r="D38" s="16" t="s">
        <v>1397</v>
      </c>
      <c r="E38" s="17">
        <v>96</v>
      </c>
      <c r="F38" s="17">
        <v>96</v>
      </c>
      <c r="G38" s="17">
        <v>96</v>
      </c>
      <c r="H38" s="17">
        <v>90</v>
      </c>
      <c r="I38" s="24" t="str">
        <f t="shared" si="0"/>
        <v>Xuất sắc</v>
      </c>
      <c r="J38" s="17">
        <v>90</v>
      </c>
      <c r="K38" s="24" t="str">
        <f t="shared" si="1"/>
        <v>Xuất sắc</v>
      </c>
    </row>
    <row r="39" spans="1:11" x14ac:dyDescent="0.25">
      <c r="A39" s="17">
        <v>27</v>
      </c>
      <c r="B39" s="17">
        <v>22026128</v>
      </c>
      <c r="C39" s="16" t="s">
        <v>598</v>
      </c>
      <c r="D39" s="16" t="s">
        <v>1398</v>
      </c>
      <c r="E39" s="17">
        <v>70</v>
      </c>
      <c r="F39" s="17">
        <v>77</v>
      </c>
      <c r="G39" s="17">
        <v>77</v>
      </c>
      <c r="H39" s="17">
        <v>77</v>
      </c>
      <c r="I39" s="24" t="str">
        <f t="shared" si="0"/>
        <v>Khá</v>
      </c>
      <c r="J39" s="17">
        <v>77</v>
      </c>
      <c r="K39" s="24" t="str">
        <f t="shared" si="1"/>
        <v>Khá</v>
      </c>
    </row>
    <row r="40" spans="1:11" x14ac:dyDescent="0.25">
      <c r="A40" s="17">
        <v>28</v>
      </c>
      <c r="B40" s="17">
        <v>22026129</v>
      </c>
      <c r="C40" s="16" t="s">
        <v>599</v>
      </c>
      <c r="D40" s="16" t="s">
        <v>1399</v>
      </c>
      <c r="E40" s="17">
        <v>80</v>
      </c>
      <c r="F40" s="17">
        <v>80</v>
      </c>
      <c r="G40" s="17">
        <v>80</v>
      </c>
      <c r="H40" s="17">
        <v>80</v>
      </c>
      <c r="I40" s="24" t="str">
        <f t="shared" si="0"/>
        <v>Tốt</v>
      </c>
      <c r="J40" s="17">
        <v>80</v>
      </c>
      <c r="K40" s="24" t="str">
        <f t="shared" si="1"/>
        <v>Tốt</v>
      </c>
    </row>
    <row r="41" spans="1:11" x14ac:dyDescent="0.25">
      <c r="A41" s="17">
        <v>29</v>
      </c>
      <c r="B41" s="17">
        <v>22026130</v>
      </c>
      <c r="C41" s="16" t="s">
        <v>191</v>
      </c>
      <c r="D41" s="16" t="s">
        <v>1400</v>
      </c>
      <c r="E41" s="17">
        <v>80</v>
      </c>
      <c r="F41" s="17">
        <v>80</v>
      </c>
      <c r="G41" s="17">
        <v>80</v>
      </c>
      <c r="H41" s="17">
        <v>80</v>
      </c>
      <c r="I41" s="24" t="str">
        <f t="shared" si="0"/>
        <v>Tốt</v>
      </c>
      <c r="J41" s="17">
        <v>80</v>
      </c>
      <c r="K41" s="24" t="str">
        <f t="shared" si="1"/>
        <v>Tốt</v>
      </c>
    </row>
    <row r="42" spans="1:11" x14ac:dyDescent="0.25">
      <c r="A42" s="17">
        <v>30</v>
      </c>
      <c r="B42" s="17">
        <v>22026131</v>
      </c>
      <c r="C42" s="16" t="s">
        <v>600</v>
      </c>
      <c r="D42" s="16" t="s">
        <v>828</v>
      </c>
      <c r="E42" s="17">
        <v>70</v>
      </c>
      <c r="F42" s="17">
        <v>77</v>
      </c>
      <c r="G42" s="17">
        <v>77</v>
      </c>
      <c r="H42" s="17">
        <v>77</v>
      </c>
      <c r="I42" s="24" t="str">
        <f t="shared" si="0"/>
        <v>Khá</v>
      </c>
      <c r="J42" s="17">
        <v>77</v>
      </c>
      <c r="K42" s="24" t="str">
        <f t="shared" si="1"/>
        <v>Khá</v>
      </c>
    </row>
    <row r="43" spans="1:11" x14ac:dyDescent="0.25">
      <c r="A43" s="17">
        <v>31</v>
      </c>
      <c r="B43" s="17">
        <v>22026132</v>
      </c>
      <c r="C43" s="16" t="s">
        <v>601</v>
      </c>
      <c r="D43" s="16" t="s">
        <v>898</v>
      </c>
      <c r="E43" s="17">
        <v>88</v>
      </c>
      <c r="F43" s="17">
        <v>68</v>
      </c>
      <c r="G43" s="17">
        <v>68</v>
      </c>
      <c r="H43" s="17">
        <v>68</v>
      </c>
      <c r="I43" s="24" t="str">
        <f t="shared" si="0"/>
        <v>Khá</v>
      </c>
      <c r="J43" s="17">
        <v>68</v>
      </c>
      <c r="K43" s="24" t="str">
        <f t="shared" si="1"/>
        <v>Khá</v>
      </c>
    </row>
    <row r="44" spans="1:11" x14ac:dyDescent="0.25">
      <c r="A44" s="17">
        <v>32</v>
      </c>
      <c r="B44" s="17">
        <v>22026133</v>
      </c>
      <c r="C44" s="16" t="s">
        <v>186</v>
      </c>
      <c r="D44" s="16" t="s">
        <v>870</v>
      </c>
      <c r="E44" s="17">
        <v>94</v>
      </c>
      <c r="F44" s="17">
        <v>94</v>
      </c>
      <c r="G44" s="17">
        <v>94</v>
      </c>
      <c r="H44" s="17">
        <v>90</v>
      </c>
      <c r="I44" s="24" t="str">
        <f t="shared" si="0"/>
        <v>Xuất sắc</v>
      </c>
      <c r="J44" s="17">
        <v>90</v>
      </c>
      <c r="K44" s="24" t="str">
        <f t="shared" si="1"/>
        <v>Xuất sắc</v>
      </c>
    </row>
    <row r="45" spans="1:11" x14ac:dyDescent="0.25">
      <c r="A45" s="17">
        <v>33</v>
      </c>
      <c r="B45" s="17">
        <v>22026134</v>
      </c>
      <c r="C45" s="16" t="s">
        <v>602</v>
      </c>
      <c r="D45" s="16" t="s">
        <v>1401</v>
      </c>
      <c r="E45" s="17">
        <v>80</v>
      </c>
      <c r="F45" s="17">
        <v>80</v>
      </c>
      <c r="G45" s="17">
        <v>80</v>
      </c>
      <c r="H45" s="17">
        <v>80</v>
      </c>
      <c r="I45" s="24" t="str">
        <f t="shared" si="0"/>
        <v>Tốt</v>
      </c>
      <c r="J45" s="17">
        <v>80</v>
      </c>
      <c r="K45" s="24" t="str">
        <f t="shared" si="1"/>
        <v>Tốt</v>
      </c>
    </row>
    <row r="46" spans="1:11" x14ac:dyDescent="0.25">
      <c r="A46" s="17">
        <v>34</v>
      </c>
      <c r="B46" s="17">
        <v>22026135</v>
      </c>
      <c r="C46" s="16" t="s">
        <v>19</v>
      </c>
      <c r="D46" s="16" t="s">
        <v>1402</v>
      </c>
      <c r="E46" s="17">
        <v>70</v>
      </c>
      <c r="F46" s="17">
        <v>77</v>
      </c>
      <c r="G46" s="17">
        <v>77</v>
      </c>
      <c r="H46" s="17">
        <v>77</v>
      </c>
      <c r="I46" s="24" t="str">
        <f t="shared" si="0"/>
        <v>Khá</v>
      </c>
      <c r="J46" s="17">
        <v>77</v>
      </c>
      <c r="K46" s="24" t="str">
        <f t="shared" si="1"/>
        <v>Khá</v>
      </c>
    </row>
    <row r="47" spans="1:11" x14ac:dyDescent="0.25">
      <c r="A47" s="17">
        <v>35</v>
      </c>
      <c r="B47" s="17">
        <v>22026136</v>
      </c>
      <c r="C47" s="16" t="s">
        <v>603</v>
      </c>
      <c r="D47" s="16" t="s">
        <v>1403</v>
      </c>
      <c r="E47" s="17">
        <v>80</v>
      </c>
      <c r="F47" s="17">
        <v>80</v>
      </c>
      <c r="G47" s="17">
        <v>80</v>
      </c>
      <c r="H47" s="17">
        <v>80</v>
      </c>
      <c r="I47" s="24" t="str">
        <f t="shared" si="0"/>
        <v>Tốt</v>
      </c>
      <c r="J47" s="17">
        <v>80</v>
      </c>
      <c r="K47" s="24" t="str">
        <f t="shared" si="1"/>
        <v>Tốt</v>
      </c>
    </row>
    <row r="48" spans="1:11" x14ac:dyDescent="0.25">
      <c r="A48" s="17">
        <v>36</v>
      </c>
      <c r="B48" s="17">
        <v>22026137</v>
      </c>
      <c r="C48" s="16" t="s">
        <v>604</v>
      </c>
      <c r="D48" s="16" t="s">
        <v>1404</v>
      </c>
      <c r="E48" s="17">
        <v>87</v>
      </c>
      <c r="F48" s="17">
        <v>87</v>
      </c>
      <c r="G48" s="17">
        <v>87</v>
      </c>
      <c r="H48" s="17">
        <v>87</v>
      </c>
      <c r="I48" s="24" t="str">
        <f t="shared" si="0"/>
        <v>Tốt</v>
      </c>
      <c r="J48" s="17">
        <v>87</v>
      </c>
      <c r="K48" s="24" t="str">
        <f t="shared" si="1"/>
        <v>Tốt</v>
      </c>
    </row>
    <row r="49" spans="1:11" x14ac:dyDescent="0.25">
      <c r="A49" s="17">
        <v>37</v>
      </c>
      <c r="B49" s="17">
        <v>22026138</v>
      </c>
      <c r="C49" s="16" t="s">
        <v>605</v>
      </c>
      <c r="D49" s="16" t="s">
        <v>1405</v>
      </c>
      <c r="E49" s="17">
        <v>80</v>
      </c>
      <c r="F49" s="17">
        <v>80</v>
      </c>
      <c r="G49" s="17">
        <v>80</v>
      </c>
      <c r="H49" s="17">
        <v>80</v>
      </c>
      <c r="I49" s="24" t="str">
        <f t="shared" si="0"/>
        <v>Tốt</v>
      </c>
      <c r="J49" s="17">
        <v>80</v>
      </c>
      <c r="K49" s="24" t="str">
        <f t="shared" si="1"/>
        <v>Tốt</v>
      </c>
    </row>
    <row r="50" spans="1:11" x14ac:dyDescent="0.25">
      <c r="A50" s="17">
        <v>38</v>
      </c>
      <c r="B50" s="17">
        <v>22026139</v>
      </c>
      <c r="C50" s="16" t="s">
        <v>606</v>
      </c>
      <c r="D50" s="16" t="s">
        <v>1406</v>
      </c>
      <c r="E50" s="17">
        <v>70</v>
      </c>
      <c r="F50" s="17">
        <v>80</v>
      </c>
      <c r="G50" s="17">
        <v>80</v>
      </c>
      <c r="H50" s="17">
        <v>80</v>
      </c>
      <c r="I50" s="24" t="str">
        <f t="shared" si="0"/>
        <v>Tốt</v>
      </c>
      <c r="J50" s="17">
        <v>80</v>
      </c>
      <c r="K50" s="24" t="str">
        <f t="shared" si="1"/>
        <v>Tốt</v>
      </c>
    </row>
    <row r="51" spans="1:11" x14ac:dyDescent="0.25">
      <c r="A51" s="17">
        <v>39</v>
      </c>
      <c r="B51" s="17">
        <v>22026140</v>
      </c>
      <c r="C51" s="16" t="s">
        <v>607</v>
      </c>
      <c r="D51" s="16" t="s">
        <v>873</v>
      </c>
      <c r="E51" s="17">
        <v>90</v>
      </c>
      <c r="F51" s="17">
        <v>87</v>
      </c>
      <c r="G51" s="17">
        <v>87</v>
      </c>
      <c r="H51" s="17">
        <v>87</v>
      </c>
      <c r="I51" s="24" t="str">
        <f t="shared" si="0"/>
        <v>Tốt</v>
      </c>
      <c r="J51" s="17">
        <v>87</v>
      </c>
      <c r="K51" s="24" t="str">
        <f t="shared" si="1"/>
        <v>Tốt</v>
      </c>
    </row>
    <row r="52" spans="1:11" x14ac:dyDescent="0.25">
      <c r="A52" s="17">
        <v>40</v>
      </c>
      <c r="B52" s="17">
        <v>22026141</v>
      </c>
      <c r="C52" s="16" t="s">
        <v>608</v>
      </c>
      <c r="D52" s="16" t="s">
        <v>848</v>
      </c>
      <c r="E52" s="17">
        <v>70</v>
      </c>
      <c r="F52" s="17">
        <v>80</v>
      </c>
      <c r="G52" s="17">
        <v>80</v>
      </c>
      <c r="H52" s="17">
        <v>80</v>
      </c>
      <c r="I52" s="24" t="str">
        <f t="shared" si="0"/>
        <v>Tốt</v>
      </c>
      <c r="J52" s="17">
        <v>80</v>
      </c>
      <c r="K52" s="24" t="str">
        <f t="shared" si="1"/>
        <v>Tốt</v>
      </c>
    </row>
    <row r="53" spans="1:11" x14ac:dyDescent="0.25">
      <c r="A53" s="17">
        <v>41</v>
      </c>
      <c r="B53" s="17">
        <v>22026142</v>
      </c>
      <c r="C53" s="16" t="s">
        <v>609</v>
      </c>
      <c r="D53" s="16" t="s">
        <v>1407</v>
      </c>
      <c r="E53" s="17">
        <v>70</v>
      </c>
      <c r="F53" s="17">
        <v>80</v>
      </c>
      <c r="G53" s="17">
        <v>80</v>
      </c>
      <c r="H53" s="17">
        <v>80</v>
      </c>
      <c r="I53" s="24" t="str">
        <f t="shared" si="0"/>
        <v>Tốt</v>
      </c>
      <c r="J53" s="17">
        <v>80</v>
      </c>
      <c r="K53" s="24" t="str">
        <f t="shared" si="1"/>
        <v>Tốt</v>
      </c>
    </row>
    <row r="54" spans="1:11" x14ac:dyDescent="0.25">
      <c r="A54" s="17">
        <v>42</v>
      </c>
      <c r="B54" s="17">
        <v>22026143</v>
      </c>
      <c r="C54" s="16" t="s">
        <v>185</v>
      </c>
      <c r="D54" s="16" t="s">
        <v>849</v>
      </c>
      <c r="E54" s="17">
        <v>84</v>
      </c>
      <c r="F54" s="17">
        <v>84</v>
      </c>
      <c r="G54" s="17">
        <v>84</v>
      </c>
      <c r="H54" s="17">
        <v>84</v>
      </c>
      <c r="I54" s="24" t="str">
        <f t="shared" si="0"/>
        <v>Tốt</v>
      </c>
      <c r="J54" s="17">
        <v>84</v>
      </c>
      <c r="K54" s="24" t="str">
        <f t="shared" si="1"/>
        <v>Tốt</v>
      </c>
    </row>
    <row r="55" spans="1:11" x14ac:dyDescent="0.25">
      <c r="A55" s="17">
        <v>43</v>
      </c>
      <c r="B55" s="17">
        <v>22026144</v>
      </c>
      <c r="C55" s="16" t="s">
        <v>610</v>
      </c>
      <c r="D55" s="16" t="s">
        <v>1408</v>
      </c>
      <c r="E55" s="17">
        <v>70</v>
      </c>
      <c r="F55" s="17"/>
      <c r="G55" s="17">
        <v>70</v>
      </c>
      <c r="H55" s="17">
        <v>70</v>
      </c>
      <c r="I55" s="24" t="str">
        <f t="shared" si="0"/>
        <v>Khá</v>
      </c>
      <c r="J55" s="17">
        <v>70</v>
      </c>
      <c r="K55" s="24" t="str">
        <f t="shared" si="1"/>
        <v>Khá</v>
      </c>
    </row>
    <row r="56" spans="1:11" x14ac:dyDescent="0.25">
      <c r="A56" s="17">
        <v>44</v>
      </c>
      <c r="B56" s="17">
        <v>22026145</v>
      </c>
      <c r="C56" s="16" t="s">
        <v>611</v>
      </c>
      <c r="D56" s="16" t="s">
        <v>1409</v>
      </c>
      <c r="E56" s="17">
        <v>77</v>
      </c>
      <c r="F56" s="17">
        <v>77</v>
      </c>
      <c r="G56" s="17">
        <v>77</v>
      </c>
      <c r="H56" s="17">
        <v>77</v>
      </c>
      <c r="I56" s="24" t="str">
        <f t="shared" si="0"/>
        <v>Khá</v>
      </c>
      <c r="J56" s="17">
        <v>77</v>
      </c>
      <c r="K56" s="24" t="str">
        <f t="shared" si="1"/>
        <v>Khá</v>
      </c>
    </row>
    <row r="57" spans="1:11" x14ac:dyDescent="0.25">
      <c r="A57" s="17">
        <v>45</v>
      </c>
      <c r="B57" s="17">
        <v>22026146</v>
      </c>
      <c r="C57" s="16" t="s">
        <v>612</v>
      </c>
      <c r="D57" s="16" t="s">
        <v>1410</v>
      </c>
      <c r="E57" s="17">
        <v>80</v>
      </c>
      <c r="F57" s="17">
        <v>80</v>
      </c>
      <c r="G57" s="17">
        <v>80</v>
      </c>
      <c r="H57" s="17">
        <v>80</v>
      </c>
      <c r="I57" s="24" t="str">
        <f t="shared" si="0"/>
        <v>Tốt</v>
      </c>
      <c r="J57" s="17">
        <v>80</v>
      </c>
      <c r="K57" s="24" t="str">
        <f t="shared" si="1"/>
        <v>Tốt</v>
      </c>
    </row>
    <row r="58" spans="1:11" x14ac:dyDescent="0.25">
      <c r="A58" s="17">
        <v>46</v>
      </c>
      <c r="B58" s="17">
        <v>22026147</v>
      </c>
      <c r="C58" s="16" t="s">
        <v>613</v>
      </c>
      <c r="D58" s="16" t="s">
        <v>1166</v>
      </c>
      <c r="E58" s="17">
        <v>80</v>
      </c>
      <c r="F58" s="17">
        <v>80</v>
      </c>
      <c r="G58" s="17">
        <v>80</v>
      </c>
      <c r="H58" s="17">
        <v>80</v>
      </c>
      <c r="I58" s="24" t="str">
        <f t="shared" si="0"/>
        <v>Tốt</v>
      </c>
      <c r="J58" s="17">
        <v>80</v>
      </c>
      <c r="K58" s="24" t="str">
        <f t="shared" si="1"/>
        <v>Tốt</v>
      </c>
    </row>
    <row r="59" spans="1:11" x14ac:dyDescent="0.25">
      <c r="A59" s="17">
        <v>47</v>
      </c>
      <c r="B59" s="17">
        <v>22026148</v>
      </c>
      <c r="C59" s="16" t="s">
        <v>614</v>
      </c>
      <c r="D59" s="16" t="s">
        <v>883</v>
      </c>
      <c r="E59" s="17">
        <v>70</v>
      </c>
      <c r="F59" s="17">
        <v>80</v>
      </c>
      <c r="G59" s="17">
        <v>80</v>
      </c>
      <c r="H59" s="17">
        <v>80</v>
      </c>
      <c r="I59" s="24" t="str">
        <f t="shared" si="0"/>
        <v>Tốt</v>
      </c>
      <c r="J59" s="17">
        <v>80</v>
      </c>
      <c r="K59" s="24" t="str">
        <f t="shared" si="1"/>
        <v>Tốt</v>
      </c>
    </row>
    <row r="60" spans="1:11" x14ac:dyDescent="0.25">
      <c r="A60" s="17">
        <v>48</v>
      </c>
      <c r="B60" s="17">
        <v>22026149</v>
      </c>
      <c r="C60" s="16" t="s">
        <v>615</v>
      </c>
      <c r="D60" s="16" t="s">
        <v>750</v>
      </c>
      <c r="E60" s="17">
        <v>80</v>
      </c>
      <c r="F60" s="17">
        <v>80</v>
      </c>
      <c r="G60" s="17">
        <v>80</v>
      </c>
      <c r="H60" s="17">
        <v>80</v>
      </c>
      <c r="I60" s="24" t="str">
        <f t="shared" si="0"/>
        <v>Tốt</v>
      </c>
      <c r="J60" s="17">
        <v>80</v>
      </c>
      <c r="K60" s="24" t="str">
        <f t="shared" si="1"/>
        <v>Tốt</v>
      </c>
    </row>
    <row r="61" spans="1:11" x14ac:dyDescent="0.25">
      <c r="A61" s="17">
        <v>49</v>
      </c>
      <c r="B61" s="17">
        <v>22026150</v>
      </c>
      <c r="C61" s="16" t="s">
        <v>616</v>
      </c>
      <c r="D61" s="16" t="s">
        <v>891</v>
      </c>
      <c r="E61" s="17"/>
      <c r="F61" s="17"/>
      <c r="G61" s="17"/>
      <c r="H61" s="17"/>
      <c r="I61" s="24" t="str">
        <f t="shared" si="0"/>
        <v>Kém</v>
      </c>
      <c r="J61" s="17"/>
      <c r="K61" s="24" t="str">
        <f t="shared" si="1"/>
        <v>Kém</v>
      </c>
    </row>
    <row r="62" spans="1:11" x14ac:dyDescent="0.25">
      <c r="A62" s="17">
        <v>50</v>
      </c>
      <c r="B62" s="17">
        <v>22026151</v>
      </c>
      <c r="C62" s="16" t="s">
        <v>617</v>
      </c>
      <c r="D62" s="16" t="s">
        <v>1411</v>
      </c>
      <c r="E62" s="17">
        <v>80</v>
      </c>
      <c r="F62" s="17">
        <v>90</v>
      </c>
      <c r="G62" s="17">
        <v>90</v>
      </c>
      <c r="H62" s="17">
        <v>90</v>
      </c>
      <c r="I62" s="24" t="str">
        <f t="shared" si="0"/>
        <v>Xuất sắc</v>
      </c>
      <c r="J62" s="17">
        <v>90</v>
      </c>
      <c r="K62" s="24" t="str">
        <f t="shared" si="1"/>
        <v>Xuất sắc</v>
      </c>
    </row>
    <row r="63" spans="1:11" x14ac:dyDescent="0.25">
      <c r="A63" s="17">
        <v>51</v>
      </c>
      <c r="B63" s="17">
        <v>22026152</v>
      </c>
      <c r="C63" s="16" t="s">
        <v>618</v>
      </c>
      <c r="D63" s="16" t="s">
        <v>1412</v>
      </c>
      <c r="E63" s="17">
        <v>92</v>
      </c>
      <c r="F63" s="17">
        <v>92</v>
      </c>
      <c r="G63" s="17">
        <v>92</v>
      </c>
      <c r="H63" s="17">
        <v>92</v>
      </c>
      <c r="I63" s="24" t="str">
        <f t="shared" si="0"/>
        <v>Xuất sắc</v>
      </c>
      <c r="J63" s="17">
        <v>92</v>
      </c>
      <c r="K63" s="24" t="str">
        <f t="shared" si="1"/>
        <v>Xuất sắc</v>
      </c>
    </row>
    <row r="64" spans="1:11" x14ac:dyDescent="0.25">
      <c r="A64" s="17">
        <v>52</v>
      </c>
      <c r="B64" s="17">
        <v>22026153</v>
      </c>
      <c r="C64" s="16" t="s">
        <v>619</v>
      </c>
      <c r="D64" s="16" t="s">
        <v>1413</v>
      </c>
      <c r="E64" s="17"/>
      <c r="F64" s="17"/>
      <c r="G64" s="17"/>
      <c r="H64" s="17"/>
      <c r="I64" s="24" t="str">
        <f t="shared" si="0"/>
        <v>Kém</v>
      </c>
      <c r="J64" s="17"/>
      <c r="K64" s="24" t="str">
        <f t="shared" si="1"/>
        <v>Kém</v>
      </c>
    </row>
    <row r="65" spans="1:11" x14ac:dyDescent="0.25">
      <c r="A65" s="17">
        <v>53</v>
      </c>
      <c r="B65" s="17">
        <v>22026154</v>
      </c>
      <c r="C65" s="16" t="s">
        <v>620</v>
      </c>
      <c r="D65" s="16" t="s">
        <v>1414</v>
      </c>
      <c r="E65" s="17">
        <v>80</v>
      </c>
      <c r="F65" s="17">
        <v>90</v>
      </c>
      <c r="G65" s="17">
        <v>90</v>
      </c>
      <c r="H65" s="17">
        <v>90</v>
      </c>
      <c r="I65" s="24" t="str">
        <f t="shared" si="0"/>
        <v>Xuất sắc</v>
      </c>
      <c r="J65" s="17">
        <v>90</v>
      </c>
      <c r="K65" s="24" t="str">
        <f t="shared" si="1"/>
        <v>Xuất sắc</v>
      </c>
    </row>
    <row r="66" spans="1:11" x14ac:dyDescent="0.25">
      <c r="A66" s="17">
        <v>54</v>
      </c>
      <c r="B66" s="17">
        <v>22026155</v>
      </c>
      <c r="C66" s="16" t="s">
        <v>621</v>
      </c>
      <c r="D66" s="16" t="s">
        <v>1415</v>
      </c>
      <c r="E66" s="17">
        <v>80</v>
      </c>
      <c r="F66" s="17">
        <v>80</v>
      </c>
      <c r="G66" s="17">
        <v>80</v>
      </c>
      <c r="H66" s="17">
        <v>80</v>
      </c>
      <c r="I66" s="24" t="str">
        <f t="shared" si="0"/>
        <v>Tốt</v>
      </c>
      <c r="J66" s="17">
        <v>80</v>
      </c>
      <c r="K66" s="24" t="str">
        <f t="shared" si="1"/>
        <v>Tốt</v>
      </c>
    </row>
    <row r="67" spans="1:11" x14ac:dyDescent="0.25">
      <c r="A67" s="17">
        <v>55</v>
      </c>
      <c r="B67" s="17">
        <v>22026156</v>
      </c>
      <c r="C67" s="16" t="s">
        <v>622</v>
      </c>
      <c r="D67" s="16" t="s">
        <v>1416</v>
      </c>
      <c r="E67" s="17">
        <v>70</v>
      </c>
      <c r="F67" s="17">
        <v>80</v>
      </c>
      <c r="G67" s="17">
        <v>80</v>
      </c>
      <c r="H67" s="17">
        <v>80</v>
      </c>
      <c r="I67" s="24" t="str">
        <f t="shared" si="0"/>
        <v>Tốt</v>
      </c>
      <c r="J67" s="17">
        <v>80</v>
      </c>
      <c r="K67" s="24" t="str">
        <f t="shared" si="1"/>
        <v>Tốt</v>
      </c>
    </row>
    <row r="68" spans="1:11" x14ac:dyDescent="0.25">
      <c r="A68" s="17">
        <v>56</v>
      </c>
      <c r="B68" s="17">
        <v>22026157</v>
      </c>
      <c r="C68" s="16" t="s">
        <v>623</v>
      </c>
      <c r="D68" s="16" t="s">
        <v>1417</v>
      </c>
      <c r="E68" s="17">
        <v>80</v>
      </c>
      <c r="F68" s="17">
        <v>90</v>
      </c>
      <c r="G68" s="17">
        <v>90</v>
      </c>
      <c r="H68" s="17">
        <v>90</v>
      </c>
      <c r="I68" s="24" t="str">
        <f t="shared" si="0"/>
        <v>Xuất sắc</v>
      </c>
      <c r="J68" s="17">
        <v>90</v>
      </c>
      <c r="K68" s="24" t="str">
        <f t="shared" si="1"/>
        <v>Xuất sắc</v>
      </c>
    </row>
    <row r="69" spans="1:11" x14ac:dyDescent="0.25">
      <c r="A69" s="17">
        <v>57</v>
      </c>
      <c r="B69" s="17">
        <v>22026158</v>
      </c>
      <c r="C69" s="16" t="s">
        <v>520</v>
      </c>
      <c r="D69" s="16" t="s">
        <v>889</v>
      </c>
      <c r="E69" s="17">
        <v>77</v>
      </c>
      <c r="F69" s="17">
        <v>77</v>
      </c>
      <c r="G69" s="17">
        <v>77</v>
      </c>
      <c r="H69" s="17">
        <v>77</v>
      </c>
      <c r="I69" s="24" t="str">
        <f t="shared" si="0"/>
        <v>Khá</v>
      </c>
      <c r="J69" s="17">
        <v>77</v>
      </c>
      <c r="K69" s="24" t="str">
        <f t="shared" si="1"/>
        <v>Khá</v>
      </c>
    </row>
    <row r="70" spans="1:11" x14ac:dyDescent="0.25">
      <c r="A70" s="17">
        <v>58</v>
      </c>
      <c r="B70" s="17">
        <v>22026159</v>
      </c>
      <c r="C70" s="16" t="s">
        <v>624</v>
      </c>
      <c r="D70" s="16" t="s">
        <v>1148</v>
      </c>
      <c r="E70" s="17">
        <v>98</v>
      </c>
      <c r="F70" s="17">
        <v>98</v>
      </c>
      <c r="G70" s="17">
        <v>98</v>
      </c>
      <c r="H70" s="17">
        <v>98</v>
      </c>
      <c r="I70" s="24" t="str">
        <f t="shared" si="0"/>
        <v>Xuất sắc</v>
      </c>
      <c r="J70" s="17">
        <v>98</v>
      </c>
      <c r="K70" s="24" t="str">
        <f t="shared" si="1"/>
        <v>Xuất sắc</v>
      </c>
    </row>
    <row r="71" spans="1:11" x14ac:dyDescent="0.25">
      <c r="A71" s="17">
        <v>59</v>
      </c>
      <c r="B71" s="17">
        <v>22026160</v>
      </c>
      <c r="C71" s="16" t="s">
        <v>625</v>
      </c>
      <c r="D71" s="16" t="s">
        <v>1153</v>
      </c>
      <c r="E71" s="17">
        <v>65</v>
      </c>
      <c r="F71" s="17">
        <v>65</v>
      </c>
      <c r="G71" s="17">
        <v>65</v>
      </c>
      <c r="H71" s="17">
        <v>65</v>
      </c>
      <c r="I71" s="24" t="str">
        <f t="shared" si="0"/>
        <v>Khá</v>
      </c>
      <c r="J71" s="17">
        <v>65</v>
      </c>
      <c r="K71" s="24" t="str">
        <f t="shared" si="1"/>
        <v>Khá</v>
      </c>
    </row>
    <row r="72" spans="1:11" x14ac:dyDescent="0.25">
      <c r="A72" s="17">
        <v>60</v>
      </c>
      <c r="B72" s="17">
        <v>22026161</v>
      </c>
      <c r="C72" s="16" t="s">
        <v>626</v>
      </c>
      <c r="D72" s="16" t="s">
        <v>854</v>
      </c>
      <c r="E72" s="17">
        <v>80</v>
      </c>
      <c r="F72" s="17">
        <v>80</v>
      </c>
      <c r="G72" s="17">
        <v>80</v>
      </c>
      <c r="H72" s="17">
        <v>80</v>
      </c>
      <c r="I72" s="24" t="str">
        <f t="shared" si="0"/>
        <v>Tốt</v>
      </c>
      <c r="J72" s="17">
        <v>80</v>
      </c>
      <c r="K72" s="24" t="str">
        <f t="shared" si="1"/>
        <v>Tốt</v>
      </c>
    </row>
    <row r="73" spans="1:11" x14ac:dyDescent="0.25">
      <c r="A73" s="17">
        <v>61</v>
      </c>
      <c r="B73" s="17">
        <v>22026162</v>
      </c>
      <c r="C73" s="16" t="s">
        <v>627</v>
      </c>
      <c r="D73" s="16" t="s">
        <v>1131</v>
      </c>
      <c r="E73" s="17">
        <v>90</v>
      </c>
      <c r="F73" s="17">
        <v>90</v>
      </c>
      <c r="G73" s="17">
        <v>90</v>
      </c>
      <c r="H73" s="17">
        <v>90</v>
      </c>
      <c r="I73" s="24" t="str">
        <f t="shared" si="0"/>
        <v>Xuất sắc</v>
      </c>
      <c r="J73" s="17">
        <v>90</v>
      </c>
      <c r="K73" s="24" t="str">
        <f t="shared" si="1"/>
        <v>Xuất sắc</v>
      </c>
    </row>
    <row r="74" spans="1:11" x14ac:dyDescent="0.25">
      <c r="A74" s="17">
        <v>62</v>
      </c>
      <c r="B74" s="17">
        <v>22026163</v>
      </c>
      <c r="C74" s="16" t="s">
        <v>628</v>
      </c>
      <c r="D74" s="16" t="s">
        <v>1139</v>
      </c>
      <c r="E74" s="17">
        <v>70</v>
      </c>
      <c r="F74" s="17">
        <v>80</v>
      </c>
      <c r="G74" s="17">
        <v>80</v>
      </c>
      <c r="H74" s="17">
        <v>80</v>
      </c>
      <c r="I74" s="24" t="str">
        <f t="shared" si="0"/>
        <v>Tốt</v>
      </c>
      <c r="J74" s="17">
        <v>80</v>
      </c>
      <c r="K74" s="24" t="str">
        <f t="shared" si="1"/>
        <v>Tốt</v>
      </c>
    </row>
    <row r="75" spans="1:11" x14ac:dyDescent="0.25">
      <c r="A75" s="17">
        <v>63</v>
      </c>
      <c r="B75" s="17">
        <v>22026164</v>
      </c>
      <c r="C75" s="16" t="s">
        <v>629</v>
      </c>
      <c r="D75" s="16" t="s">
        <v>1118</v>
      </c>
      <c r="E75" s="17">
        <v>80</v>
      </c>
      <c r="F75" s="17">
        <v>80</v>
      </c>
      <c r="G75" s="17">
        <v>80</v>
      </c>
      <c r="H75" s="17">
        <v>80</v>
      </c>
      <c r="I75" s="24" t="str">
        <f t="shared" si="0"/>
        <v>Tốt</v>
      </c>
      <c r="J75" s="17">
        <v>80</v>
      </c>
      <c r="K75" s="24" t="str">
        <f t="shared" si="1"/>
        <v>Tốt</v>
      </c>
    </row>
    <row r="76" spans="1:11" x14ac:dyDescent="0.25">
      <c r="A76" s="17">
        <v>64</v>
      </c>
      <c r="B76" s="17">
        <v>22026165</v>
      </c>
      <c r="C76" s="16" t="s">
        <v>630</v>
      </c>
      <c r="D76" s="16" t="s">
        <v>1418</v>
      </c>
      <c r="E76" s="17">
        <v>90</v>
      </c>
      <c r="F76" s="17">
        <v>90</v>
      </c>
      <c r="G76" s="17">
        <v>90</v>
      </c>
      <c r="H76" s="17">
        <v>90</v>
      </c>
      <c r="I76" s="24" t="str">
        <f t="shared" si="0"/>
        <v>Xuất sắc</v>
      </c>
      <c r="J76" s="17">
        <v>90</v>
      </c>
      <c r="K76" s="24" t="str">
        <f t="shared" si="1"/>
        <v>Xuất sắc</v>
      </c>
    </row>
    <row r="77" spans="1:11" x14ac:dyDescent="0.25">
      <c r="A77" s="17">
        <v>65</v>
      </c>
      <c r="B77" s="17">
        <v>22026166</v>
      </c>
      <c r="C77" s="16" t="s">
        <v>631</v>
      </c>
      <c r="D77" s="16" t="s">
        <v>1419</v>
      </c>
      <c r="E77" s="17">
        <v>70</v>
      </c>
      <c r="F77" s="17">
        <v>77</v>
      </c>
      <c r="G77" s="17">
        <v>77</v>
      </c>
      <c r="H77" s="17">
        <v>77</v>
      </c>
      <c r="I77" s="24" t="str">
        <f t="shared" ref="I77:I114" si="2">IF(H77&gt;=90,"Xuất sắc",IF(H77&gt;=80,"Tốt", IF(H77&gt;=65,"Khá",IF(H77&gt;=50,"Trung bình", IF(H77&gt;=35, "Yếu", "Kém")))))</f>
        <v>Khá</v>
      </c>
      <c r="J77" s="17">
        <v>77</v>
      </c>
      <c r="K77" s="24" t="str">
        <f t="shared" ref="K77:K114" si="3">IF(J77&gt;=90,"Xuất sắc",IF(J77&gt;=80,"Tốt", IF(J77&gt;=65,"Khá",IF(J77&gt;=50,"Trung bình", IF(J77&gt;=35, "Yếu", "Kém")))))</f>
        <v>Khá</v>
      </c>
    </row>
    <row r="78" spans="1:11" x14ac:dyDescent="0.25">
      <c r="A78" s="17">
        <v>66</v>
      </c>
      <c r="B78" s="17">
        <v>22026167</v>
      </c>
      <c r="C78" s="16" t="s">
        <v>328</v>
      </c>
      <c r="D78" s="16" t="s">
        <v>843</v>
      </c>
      <c r="E78" s="17">
        <v>90</v>
      </c>
      <c r="F78" s="17">
        <v>90</v>
      </c>
      <c r="G78" s="17">
        <v>90</v>
      </c>
      <c r="H78" s="17">
        <v>90</v>
      </c>
      <c r="I78" s="24" t="str">
        <f t="shared" si="2"/>
        <v>Xuất sắc</v>
      </c>
      <c r="J78" s="17">
        <v>90</v>
      </c>
      <c r="K78" s="24" t="str">
        <f t="shared" si="3"/>
        <v>Xuất sắc</v>
      </c>
    </row>
    <row r="79" spans="1:11" x14ac:dyDescent="0.25">
      <c r="A79" s="17">
        <v>67</v>
      </c>
      <c r="B79" s="17">
        <v>22026168</v>
      </c>
      <c r="C79" s="16" t="s">
        <v>632</v>
      </c>
      <c r="D79" s="16" t="s">
        <v>1126</v>
      </c>
      <c r="E79" s="17">
        <v>89</v>
      </c>
      <c r="F79" s="17">
        <v>89</v>
      </c>
      <c r="G79" s="17">
        <v>89</v>
      </c>
      <c r="H79" s="17">
        <v>80</v>
      </c>
      <c r="I79" s="24" t="str">
        <f t="shared" si="2"/>
        <v>Tốt</v>
      </c>
      <c r="J79" s="17">
        <v>80</v>
      </c>
      <c r="K79" s="24" t="str">
        <f t="shared" si="3"/>
        <v>Tốt</v>
      </c>
    </row>
    <row r="80" spans="1:11" x14ac:dyDescent="0.25">
      <c r="A80" s="17">
        <v>68</v>
      </c>
      <c r="B80" s="17">
        <v>22026169</v>
      </c>
      <c r="C80" s="16" t="s">
        <v>633</v>
      </c>
      <c r="D80" s="16" t="s">
        <v>1369</v>
      </c>
      <c r="E80" s="17">
        <v>80</v>
      </c>
      <c r="F80" s="17">
        <v>80</v>
      </c>
      <c r="G80" s="17">
        <v>80</v>
      </c>
      <c r="H80" s="17">
        <v>80</v>
      </c>
      <c r="I80" s="24" t="str">
        <f t="shared" si="2"/>
        <v>Tốt</v>
      </c>
      <c r="J80" s="17">
        <v>80</v>
      </c>
      <c r="K80" s="24" t="str">
        <f t="shared" si="3"/>
        <v>Tốt</v>
      </c>
    </row>
    <row r="81" spans="1:11" x14ac:dyDescent="0.25">
      <c r="A81" s="17">
        <v>69</v>
      </c>
      <c r="B81" s="17">
        <v>22026170</v>
      </c>
      <c r="C81" s="16" t="s">
        <v>190</v>
      </c>
      <c r="D81" s="16" t="s">
        <v>1124</v>
      </c>
      <c r="E81" s="17">
        <v>90</v>
      </c>
      <c r="F81" s="17">
        <v>90</v>
      </c>
      <c r="G81" s="17">
        <v>90</v>
      </c>
      <c r="H81" s="17">
        <v>90</v>
      </c>
      <c r="I81" s="24" t="str">
        <f t="shared" si="2"/>
        <v>Xuất sắc</v>
      </c>
      <c r="J81" s="17">
        <v>90</v>
      </c>
      <c r="K81" s="24" t="str">
        <f t="shared" si="3"/>
        <v>Xuất sắc</v>
      </c>
    </row>
    <row r="82" spans="1:11" x14ac:dyDescent="0.25">
      <c r="A82" s="17">
        <v>70</v>
      </c>
      <c r="B82" s="17">
        <v>22026171</v>
      </c>
      <c r="C82" s="16" t="s">
        <v>634</v>
      </c>
      <c r="D82" s="16" t="s">
        <v>1420</v>
      </c>
      <c r="E82" s="17">
        <v>70</v>
      </c>
      <c r="F82" s="17">
        <v>65</v>
      </c>
      <c r="G82" s="17">
        <v>65</v>
      </c>
      <c r="H82" s="17">
        <v>65</v>
      </c>
      <c r="I82" s="24" t="str">
        <f t="shared" si="2"/>
        <v>Khá</v>
      </c>
      <c r="J82" s="17">
        <v>65</v>
      </c>
      <c r="K82" s="24" t="str">
        <f t="shared" si="3"/>
        <v>Khá</v>
      </c>
    </row>
    <row r="83" spans="1:11" x14ac:dyDescent="0.25">
      <c r="A83" s="17">
        <v>71</v>
      </c>
      <c r="B83" s="17">
        <v>22026172</v>
      </c>
      <c r="C83" s="16" t="s">
        <v>635</v>
      </c>
      <c r="D83" s="16" t="s">
        <v>1421</v>
      </c>
      <c r="E83" s="17">
        <v>80</v>
      </c>
      <c r="F83" s="17">
        <v>80</v>
      </c>
      <c r="G83" s="17">
        <v>80</v>
      </c>
      <c r="H83" s="17">
        <v>80</v>
      </c>
      <c r="I83" s="24" t="str">
        <f t="shared" si="2"/>
        <v>Tốt</v>
      </c>
      <c r="J83" s="17">
        <v>80</v>
      </c>
      <c r="K83" s="24" t="str">
        <f t="shared" si="3"/>
        <v>Tốt</v>
      </c>
    </row>
    <row r="84" spans="1:11" x14ac:dyDescent="0.25">
      <c r="A84" s="17">
        <v>72</v>
      </c>
      <c r="B84" s="17">
        <v>22026173</v>
      </c>
      <c r="C84" s="16" t="s">
        <v>636</v>
      </c>
      <c r="D84" s="16" t="s">
        <v>1422</v>
      </c>
      <c r="E84" s="17">
        <v>74</v>
      </c>
      <c r="F84" s="17">
        <v>84</v>
      </c>
      <c r="G84" s="17">
        <v>84</v>
      </c>
      <c r="H84" s="17">
        <v>84</v>
      </c>
      <c r="I84" s="24" t="str">
        <f t="shared" si="2"/>
        <v>Tốt</v>
      </c>
      <c r="J84" s="17">
        <v>84</v>
      </c>
      <c r="K84" s="24" t="str">
        <f t="shared" si="3"/>
        <v>Tốt</v>
      </c>
    </row>
    <row r="85" spans="1:11" x14ac:dyDescent="0.25">
      <c r="A85" s="17">
        <v>73</v>
      </c>
      <c r="B85" s="17">
        <v>22026174</v>
      </c>
      <c r="C85" s="16" t="s">
        <v>637</v>
      </c>
      <c r="D85" s="16" t="s">
        <v>1423</v>
      </c>
      <c r="E85" s="17">
        <v>70</v>
      </c>
      <c r="F85" s="17">
        <v>80</v>
      </c>
      <c r="G85" s="17">
        <v>80</v>
      </c>
      <c r="H85" s="17">
        <v>80</v>
      </c>
      <c r="I85" s="24" t="str">
        <f t="shared" si="2"/>
        <v>Tốt</v>
      </c>
      <c r="J85" s="17">
        <v>80</v>
      </c>
      <c r="K85" s="24" t="str">
        <f t="shared" si="3"/>
        <v>Tốt</v>
      </c>
    </row>
    <row r="86" spans="1:11" x14ac:dyDescent="0.25">
      <c r="A86" s="17">
        <v>74</v>
      </c>
      <c r="B86" s="17">
        <v>22026175</v>
      </c>
      <c r="C86" s="16" t="s">
        <v>638</v>
      </c>
      <c r="D86" s="16" t="s">
        <v>1138</v>
      </c>
      <c r="E86" s="17">
        <v>90</v>
      </c>
      <c r="F86" s="17">
        <v>90</v>
      </c>
      <c r="G86" s="17">
        <v>90</v>
      </c>
      <c r="H86" s="17">
        <v>90</v>
      </c>
      <c r="I86" s="24" t="str">
        <f t="shared" si="2"/>
        <v>Xuất sắc</v>
      </c>
      <c r="J86" s="17">
        <v>90</v>
      </c>
      <c r="K86" s="24" t="str">
        <f t="shared" si="3"/>
        <v>Xuất sắc</v>
      </c>
    </row>
    <row r="87" spans="1:11" x14ac:dyDescent="0.25">
      <c r="A87" s="17">
        <v>75</v>
      </c>
      <c r="B87" s="17">
        <v>22026176</v>
      </c>
      <c r="C87" s="16" t="s">
        <v>325</v>
      </c>
      <c r="D87" s="16" t="s">
        <v>1386</v>
      </c>
      <c r="E87" s="17">
        <v>80</v>
      </c>
      <c r="F87" s="17">
        <v>80</v>
      </c>
      <c r="G87" s="17">
        <v>80</v>
      </c>
      <c r="H87" s="17">
        <v>80</v>
      </c>
      <c r="I87" s="24" t="str">
        <f t="shared" si="2"/>
        <v>Tốt</v>
      </c>
      <c r="J87" s="17">
        <v>80</v>
      </c>
      <c r="K87" s="24" t="str">
        <f t="shared" si="3"/>
        <v>Tốt</v>
      </c>
    </row>
    <row r="88" spans="1:11" x14ac:dyDescent="0.25">
      <c r="A88" s="17">
        <v>76</v>
      </c>
      <c r="B88" s="17">
        <v>22026177</v>
      </c>
      <c r="C88" s="16" t="s">
        <v>639</v>
      </c>
      <c r="D88" s="16" t="s">
        <v>1424</v>
      </c>
      <c r="E88" s="17">
        <v>80</v>
      </c>
      <c r="F88" s="17">
        <v>80</v>
      </c>
      <c r="G88" s="17">
        <v>80</v>
      </c>
      <c r="H88" s="17">
        <v>80</v>
      </c>
      <c r="I88" s="24" t="str">
        <f t="shared" si="2"/>
        <v>Tốt</v>
      </c>
      <c r="J88" s="17">
        <v>80</v>
      </c>
      <c r="K88" s="24" t="str">
        <f t="shared" si="3"/>
        <v>Tốt</v>
      </c>
    </row>
    <row r="89" spans="1:11" x14ac:dyDescent="0.25">
      <c r="A89" s="17">
        <v>77</v>
      </c>
      <c r="B89" s="17">
        <v>22026178</v>
      </c>
      <c r="C89" s="16" t="s">
        <v>640</v>
      </c>
      <c r="D89" s="16" t="s">
        <v>1313</v>
      </c>
      <c r="E89" s="17">
        <v>80</v>
      </c>
      <c r="F89" s="17">
        <v>80</v>
      </c>
      <c r="G89" s="17">
        <v>80</v>
      </c>
      <c r="H89" s="17">
        <v>80</v>
      </c>
      <c r="I89" s="24" t="str">
        <f t="shared" si="2"/>
        <v>Tốt</v>
      </c>
      <c r="J89" s="17">
        <v>80</v>
      </c>
      <c r="K89" s="24" t="str">
        <f t="shared" si="3"/>
        <v>Tốt</v>
      </c>
    </row>
    <row r="90" spans="1:11" x14ac:dyDescent="0.25">
      <c r="A90" s="17">
        <v>78</v>
      </c>
      <c r="B90" s="17">
        <v>22026179</v>
      </c>
      <c r="C90" s="16" t="s">
        <v>641</v>
      </c>
      <c r="D90" s="16" t="s">
        <v>837</v>
      </c>
      <c r="E90" s="17">
        <v>88</v>
      </c>
      <c r="F90" s="17">
        <v>85</v>
      </c>
      <c r="G90" s="17">
        <v>85</v>
      </c>
      <c r="H90" s="17">
        <v>85</v>
      </c>
      <c r="I90" s="24" t="str">
        <f t="shared" si="2"/>
        <v>Tốt</v>
      </c>
      <c r="J90" s="17">
        <v>85</v>
      </c>
      <c r="K90" s="24" t="str">
        <f t="shared" si="3"/>
        <v>Tốt</v>
      </c>
    </row>
    <row r="91" spans="1:11" x14ac:dyDescent="0.25">
      <c r="A91" s="17">
        <v>79</v>
      </c>
      <c r="B91" s="17">
        <v>22026180</v>
      </c>
      <c r="C91" s="16" t="s">
        <v>642</v>
      </c>
      <c r="D91" s="16" t="s">
        <v>1411</v>
      </c>
      <c r="E91" s="17">
        <v>67</v>
      </c>
      <c r="F91" s="17">
        <v>67</v>
      </c>
      <c r="G91" s="17">
        <v>67</v>
      </c>
      <c r="H91" s="17">
        <v>67</v>
      </c>
      <c r="I91" s="24" t="str">
        <f t="shared" si="2"/>
        <v>Khá</v>
      </c>
      <c r="J91" s="17">
        <v>67</v>
      </c>
      <c r="K91" s="24" t="str">
        <f t="shared" si="3"/>
        <v>Khá</v>
      </c>
    </row>
    <row r="92" spans="1:11" x14ac:dyDescent="0.25">
      <c r="A92" s="17">
        <v>80</v>
      </c>
      <c r="B92" s="17">
        <v>22026181</v>
      </c>
      <c r="C92" s="16" t="s">
        <v>548</v>
      </c>
      <c r="D92" s="16" t="s">
        <v>1425</v>
      </c>
      <c r="E92" s="17">
        <v>90</v>
      </c>
      <c r="F92" s="17">
        <v>90</v>
      </c>
      <c r="G92" s="17">
        <v>90</v>
      </c>
      <c r="H92" s="17">
        <v>90</v>
      </c>
      <c r="I92" s="24" t="str">
        <f t="shared" si="2"/>
        <v>Xuất sắc</v>
      </c>
      <c r="J92" s="17">
        <v>90</v>
      </c>
      <c r="K92" s="24" t="str">
        <f t="shared" si="3"/>
        <v>Xuất sắc</v>
      </c>
    </row>
    <row r="93" spans="1:11" x14ac:dyDescent="0.25">
      <c r="A93" s="17">
        <v>81</v>
      </c>
      <c r="B93" s="17">
        <v>22026182</v>
      </c>
      <c r="C93" s="16" t="s">
        <v>643</v>
      </c>
      <c r="D93" s="16" t="s">
        <v>1426</v>
      </c>
      <c r="E93" s="17">
        <v>70</v>
      </c>
      <c r="F93" s="17">
        <v>65</v>
      </c>
      <c r="G93" s="17">
        <v>65</v>
      </c>
      <c r="H93" s="17">
        <v>65</v>
      </c>
      <c r="I93" s="24" t="str">
        <f t="shared" si="2"/>
        <v>Khá</v>
      </c>
      <c r="J93" s="17">
        <v>65</v>
      </c>
      <c r="K93" s="24" t="str">
        <f t="shared" si="3"/>
        <v>Khá</v>
      </c>
    </row>
    <row r="94" spans="1:11" x14ac:dyDescent="0.25">
      <c r="A94" s="17">
        <v>82</v>
      </c>
      <c r="B94" s="17">
        <v>22026183</v>
      </c>
      <c r="C94" s="16" t="s">
        <v>644</v>
      </c>
      <c r="D94" s="16" t="s">
        <v>892</v>
      </c>
      <c r="E94" s="17">
        <v>67</v>
      </c>
      <c r="F94" s="17"/>
      <c r="G94" s="17">
        <v>67</v>
      </c>
      <c r="H94" s="17">
        <v>67</v>
      </c>
      <c r="I94" s="24" t="str">
        <f t="shared" si="2"/>
        <v>Khá</v>
      </c>
      <c r="J94" s="17">
        <v>67</v>
      </c>
      <c r="K94" s="24" t="str">
        <f t="shared" si="3"/>
        <v>Khá</v>
      </c>
    </row>
    <row r="95" spans="1:11" x14ac:dyDescent="0.25">
      <c r="A95" s="17">
        <v>83</v>
      </c>
      <c r="B95" s="17">
        <v>22026184</v>
      </c>
      <c r="C95" s="16" t="s">
        <v>645</v>
      </c>
      <c r="D95" s="16" t="s">
        <v>1427</v>
      </c>
      <c r="E95" s="17">
        <v>80</v>
      </c>
      <c r="F95" s="17">
        <v>68</v>
      </c>
      <c r="G95" s="17">
        <v>68</v>
      </c>
      <c r="H95" s="17">
        <v>68</v>
      </c>
      <c r="I95" s="24" t="str">
        <f t="shared" si="2"/>
        <v>Khá</v>
      </c>
      <c r="J95" s="17">
        <v>68</v>
      </c>
      <c r="K95" s="24" t="str">
        <f t="shared" si="3"/>
        <v>Khá</v>
      </c>
    </row>
    <row r="96" spans="1:11" x14ac:dyDescent="0.25">
      <c r="A96" s="17">
        <v>84</v>
      </c>
      <c r="B96" s="17">
        <v>22026186</v>
      </c>
      <c r="C96" s="16" t="s">
        <v>646</v>
      </c>
      <c r="D96" s="16" t="s">
        <v>1428</v>
      </c>
      <c r="E96" s="17">
        <v>90</v>
      </c>
      <c r="F96" s="17">
        <v>90</v>
      </c>
      <c r="G96" s="17">
        <v>90</v>
      </c>
      <c r="H96" s="17">
        <v>90</v>
      </c>
      <c r="I96" s="24" t="str">
        <f t="shared" si="2"/>
        <v>Xuất sắc</v>
      </c>
      <c r="J96" s="17">
        <v>90</v>
      </c>
      <c r="K96" s="24" t="str">
        <f t="shared" si="3"/>
        <v>Xuất sắc</v>
      </c>
    </row>
    <row r="97" spans="1:11" x14ac:dyDescent="0.25">
      <c r="A97" s="17">
        <v>85</v>
      </c>
      <c r="B97" s="17">
        <v>22026187</v>
      </c>
      <c r="C97" s="16" t="s">
        <v>647</v>
      </c>
      <c r="D97" s="16" t="s">
        <v>1156</v>
      </c>
      <c r="E97" s="17">
        <v>82</v>
      </c>
      <c r="F97" s="17">
        <v>79</v>
      </c>
      <c r="G97" s="17">
        <v>79</v>
      </c>
      <c r="H97" s="17">
        <v>79</v>
      </c>
      <c r="I97" s="24" t="str">
        <f t="shared" si="2"/>
        <v>Khá</v>
      </c>
      <c r="J97" s="17">
        <v>79</v>
      </c>
      <c r="K97" s="24" t="str">
        <f t="shared" si="3"/>
        <v>Khá</v>
      </c>
    </row>
    <row r="98" spans="1:11" x14ac:dyDescent="0.25">
      <c r="A98" s="17">
        <v>86</v>
      </c>
      <c r="B98" s="17">
        <v>22026188</v>
      </c>
      <c r="C98" s="16" t="s">
        <v>648</v>
      </c>
      <c r="D98" s="16" t="s">
        <v>852</v>
      </c>
      <c r="E98" s="17">
        <v>80</v>
      </c>
      <c r="F98" s="17">
        <v>80</v>
      </c>
      <c r="G98" s="17">
        <v>80</v>
      </c>
      <c r="H98" s="17">
        <v>80</v>
      </c>
      <c r="I98" s="24" t="str">
        <f t="shared" si="2"/>
        <v>Tốt</v>
      </c>
      <c r="J98" s="17">
        <v>80</v>
      </c>
      <c r="K98" s="24" t="str">
        <f t="shared" si="3"/>
        <v>Tốt</v>
      </c>
    </row>
    <row r="99" spans="1:11" x14ac:dyDescent="0.25">
      <c r="A99" s="17">
        <v>87</v>
      </c>
      <c r="B99" s="17">
        <v>22026189</v>
      </c>
      <c r="C99" s="16" t="s">
        <v>649</v>
      </c>
      <c r="D99" s="16" t="s">
        <v>1396</v>
      </c>
      <c r="E99" s="17">
        <v>80</v>
      </c>
      <c r="F99" s="17">
        <v>80</v>
      </c>
      <c r="G99" s="17">
        <v>80</v>
      </c>
      <c r="H99" s="17">
        <v>80</v>
      </c>
      <c r="I99" s="24" t="str">
        <f t="shared" si="2"/>
        <v>Tốt</v>
      </c>
      <c r="J99" s="17">
        <v>80</v>
      </c>
      <c r="K99" s="24" t="str">
        <f t="shared" si="3"/>
        <v>Tốt</v>
      </c>
    </row>
    <row r="100" spans="1:11" x14ac:dyDescent="0.25">
      <c r="A100" s="17">
        <v>88</v>
      </c>
      <c r="B100" s="17">
        <v>22026190</v>
      </c>
      <c r="C100" s="16" t="s">
        <v>650</v>
      </c>
      <c r="D100" s="16" t="s">
        <v>1429</v>
      </c>
      <c r="E100" s="17">
        <v>70</v>
      </c>
      <c r="F100" s="17">
        <v>77</v>
      </c>
      <c r="G100" s="17">
        <v>77</v>
      </c>
      <c r="H100" s="17">
        <v>77</v>
      </c>
      <c r="I100" s="24" t="str">
        <f t="shared" si="2"/>
        <v>Khá</v>
      </c>
      <c r="J100" s="17">
        <v>77</v>
      </c>
      <c r="K100" s="24" t="str">
        <f t="shared" si="3"/>
        <v>Khá</v>
      </c>
    </row>
    <row r="101" spans="1:11" x14ac:dyDescent="0.25">
      <c r="A101" s="17">
        <v>89</v>
      </c>
      <c r="B101" s="17">
        <v>22026191</v>
      </c>
      <c r="C101" s="16" t="s">
        <v>651</v>
      </c>
      <c r="D101" s="16" t="s">
        <v>1397</v>
      </c>
      <c r="E101" s="17">
        <v>77</v>
      </c>
      <c r="F101" s="17">
        <v>77</v>
      </c>
      <c r="G101" s="17">
        <v>77</v>
      </c>
      <c r="H101" s="17">
        <v>77</v>
      </c>
      <c r="I101" s="24" t="str">
        <f t="shared" si="2"/>
        <v>Khá</v>
      </c>
      <c r="J101" s="17">
        <v>77</v>
      </c>
      <c r="K101" s="24" t="str">
        <f t="shared" si="3"/>
        <v>Khá</v>
      </c>
    </row>
    <row r="102" spans="1:11" x14ac:dyDescent="0.25">
      <c r="A102" s="17">
        <v>90</v>
      </c>
      <c r="B102" s="17">
        <v>22026192</v>
      </c>
      <c r="C102" s="16" t="s">
        <v>652</v>
      </c>
      <c r="D102" s="16" t="s">
        <v>1430</v>
      </c>
      <c r="E102" s="17">
        <v>80</v>
      </c>
      <c r="F102" s="17">
        <v>80</v>
      </c>
      <c r="G102" s="17">
        <v>80</v>
      </c>
      <c r="H102" s="17">
        <v>80</v>
      </c>
      <c r="I102" s="24" t="str">
        <f t="shared" si="2"/>
        <v>Tốt</v>
      </c>
      <c r="J102" s="17">
        <v>80</v>
      </c>
      <c r="K102" s="24" t="str">
        <f t="shared" si="3"/>
        <v>Tốt</v>
      </c>
    </row>
    <row r="103" spans="1:11" x14ac:dyDescent="0.25">
      <c r="A103" s="17">
        <v>91</v>
      </c>
      <c r="B103" s="17">
        <v>22026193</v>
      </c>
      <c r="C103" s="16" t="s">
        <v>653</v>
      </c>
      <c r="D103" s="16" t="s">
        <v>899</v>
      </c>
      <c r="E103" s="17">
        <v>80</v>
      </c>
      <c r="F103" s="17">
        <v>77</v>
      </c>
      <c r="G103" s="17">
        <v>77</v>
      </c>
      <c r="H103" s="17">
        <v>77</v>
      </c>
      <c r="I103" s="24" t="str">
        <f t="shared" si="2"/>
        <v>Khá</v>
      </c>
      <c r="J103" s="17">
        <v>77</v>
      </c>
      <c r="K103" s="24" t="str">
        <f t="shared" si="3"/>
        <v>Khá</v>
      </c>
    </row>
    <row r="104" spans="1:11" x14ac:dyDescent="0.25">
      <c r="A104" s="17">
        <v>92</v>
      </c>
      <c r="B104" s="17">
        <v>22026194</v>
      </c>
      <c r="C104" s="16" t="s">
        <v>654</v>
      </c>
      <c r="D104" s="16" t="s">
        <v>1150</v>
      </c>
      <c r="E104" s="17">
        <v>70</v>
      </c>
      <c r="F104" s="17">
        <v>80</v>
      </c>
      <c r="G104" s="17">
        <v>80</v>
      </c>
      <c r="H104" s="17">
        <v>80</v>
      </c>
      <c r="I104" s="24" t="str">
        <f t="shared" si="2"/>
        <v>Tốt</v>
      </c>
      <c r="J104" s="17">
        <v>80</v>
      </c>
      <c r="K104" s="24" t="str">
        <f t="shared" si="3"/>
        <v>Tốt</v>
      </c>
    </row>
    <row r="105" spans="1:11" x14ac:dyDescent="0.25">
      <c r="A105" s="17">
        <v>93</v>
      </c>
      <c r="B105" s="17">
        <v>22026195</v>
      </c>
      <c r="C105" s="16" t="s">
        <v>655</v>
      </c>
      <c r="D105" s="16" t="s">
        <v>1431</v>
      </c>
      <c r="E105" s="17">
        <v>82</v>
      </c>
      <c r="F105" s="17">
        <v>79</v>
      </c>
      <c r="G105" s="17">
        <v>79</v>
      </c>
      <c r="H105" s="17">
        <v>79</v>
      </c>
      <c r="I105" s="24" t="str">
        <f t="shared" si="2"/>
        <v>Khá</v>
      </c>
      <c r="J105" s="17">
        <v>79</v>
      </c>
      <c r="K105" s="24" t="str">
        <f t="shared" si="3"/>
        <v>Khá</v>
      </c>
    </row>
    <row r="106" spans="1:11" x14ac:dyDescent="0.25">
      <c r="A106" s="17">
        <v>94</v>
      </c>
      <c r="B106" s="17">
        <v>22026196</v>
      </c>
      <c r="C106" s="16" t="s">
        <v>656</v>
      </c>
      <c r="D106" s="16" t="s">
        <v>1155</v>
      </c>
      <c r="E106" s="17">
        <v>80</v>
      </c>
      <c r="F106" s="17">
        <v>80</v>
      </c>
      <c r="G106" s="17">
        <v>80</v>
      </c>
      <c r="H106" s="17">
        <v>80</v>
      </c>
      <c r="I106" s="24" t="str">
        <f t="shared" si="2"/>
        <v>Tốt</v>
      </c>
      <c r="J106" s="17">
        <v>80</v>
      </c>
      <c r="K106" s="24" t="str">
        <f t="shared" si="3"/>
        <v>Tốt</v>
      </c>
    </row>
    <row r="107" spans="1:11" x14ac:dyDescent="0.25">
      <c r="A107" s="17">
        <v>95</v>
      </c>
      <c r="B107" s="17">
        <v>22026197</v>
      </c>
      <c r="C107" s="16" t="s">
        <v>657</v>
      </c>
      <c r="D107" s="16" t="s">
        <v>888</v>
      </c>
      <c r="E107" s="17">
        <v>80</v>
      </c>
      <c r="F107" s="17">
        <v>80</v>
      </c>
      <c r="G107" s="17">
        <v>80</v>
      </c>
      <c r="H107" s="17">
        <v>80</v>
      </c>
      <c r="I107" s="24" t="str">
        <f t="shared" si="2"/>
        <v>Tốt</v>
      </c>
      <c r="J107" s="17">
        <v>80</v>
      </c>
      <c r="K107" s="24" t="str">
        <f t="shared" si="3"/>
        <v>Tốt</v>
      </c>
    </row>
    <row r="108" spans="1:11" x14ac:dyDescent="0.25">
      <c r="A108" s="17">
        <v>96</v>
      </c>
      <c r="B108" s="17">
        <v>22026198</v>
      </c>
      <c r="C108" s="16" t="s">
        <v>658</v>
      </c>
      <c r="D108" s="16" t="s">
        <v>1170</v>
      </c>
      <c r="E108" s="17">
        <v>70</v>
      </c>
      <c r="F108" s="17">
        <v>65</v>
      </c>
      <c r="G108" s="17">
        <v>65</v>
      </c>
      <c r="H108" s="17">
        <v>65</v>
      </c>
      <c r="I108" s="24" t="str">
        <f t="shared" si="2"/>
        <v>Khá</v>
      </c>
      <c r="J108" s="17">
        <v>65</v>
      </c>
      <c r="K108" s="24" t="str">
        <f t="shared" si="3"/>
        <v>Khá</v>
      </c>
    </row>
    <row r="109" spans="1:11" x14ac:dyDescent="0.25">
      <c r="A109" s="17">
        <v>97</v>
      </c>
      <c r="B109" s="17">
        <v>22026199</v>
      </c>
      <c r="C109" s="16" t="s">
        <v>659</v>
      </c>
      <c r="D109" s="16" t="s">
        <v>1432</v>
      </c>
      <c r="E109" s="17">
        <v>77</v>
      </c>
      <c r="F109" s="17">
        <v>84</v>
      </c>
      <c r="G109" s="17">
        <v>84</v>
      </c>
      <c r="H109" s="17">
        <v>84</v>
      </c>
      <c r="I109" s="24" t="str">
        <f t="shared" si="2"/>
        <v>Tốt</v>
      </c>
      <c r="J109" s="17">
        <v>84</v>
      </c>
      <c r="K109" s="24" t="str">
        <f t="shared" si="3"/>
        <v>Tốt</v>
      </c>
    </row>
    <row r="110" spans="1:11" x14ac:dyDescent="0.25">
      <c r="A110" s="17">
        <v>98</v>
      </c>
      <c r="B110" s="17">
        <v>22026200</v>
      </c>
      <c r="C110" s="16" t="s">
        <v>660</v>
      </c>
      <c r="D110" s="16" t="s">
        <v>1433</v>
      </c>
      <c r="E110" s="17">
        <v>80</v>
      </c>
      <c r="F110" s="17">
        <v>80</v>
      </c>
      <c r="G110" s="17">
        <v>80</v>
      </c>
      <c r="H110" s="17">
        <v>80</v>
      </c>
      <c r="I110" s="24" t="str">
        <f t="shared" si="2"/>
        <v>Tốt</v>
      </c>
      <c r="J110" s="17">
        <v>80</v>
      </c>
      <c r="K110" s="24" t="str">
        <f t="shared" si="3"/>
        <v>Tốt</v>
      </c>
    </row>
    <row r="111" spans="1:11" x14ac:dyDescent="0.25">
      <c r="A111" s="17">
        <v>99</v>
      </c>
      <c r="B111" s="17">
        <v>22026202</v>
      </c>
      <c r="C111" s="16" t="s">
        <v>661</v>
      </c>
      <c r="D111" s="16" t="s">
        <v>1434</v>
      </c>
      <c r="E111" s="17">
        <v>96</v>
      </c>
      <c r="F111" s="17">
        <v>96</v>
      </c>
      <c r="G111" s="17">
        <v>96</v>
      </c>
      <c r="H111" s="17">
        <v>96</v>
      </c>
      <c r="I111" s="24" t="str">
        <f t="shared" si="2"/>
        <v>Xuất sắc</v>
      </c>
      <c r="J111" s="17">
        <v>96</v>
      </c>
      <c r="K111" s="24" t="str">
        <f t="shared" si="3"/>
        <v>Xuất sắc</v>
      </c>
    </row>
    <row r="112" spans="1:11" x14ac:dyDescent="0.25">
      <c r="A112" s="17">
        <v>100</v>
      </c>
      <c r="B112" s="17">
        <v>22026203</v>
      </c>
      <c r="C112" s="16" t="s">
        <v>34</v>
      </c>
      <c r="D112" s="16" t="s">
        <v>862</v>
      </c>
      <c r="E112" s="17">
        <v>70</v>
      </c>
      <c r="F112" s="17">
        <v>77</v>
      </c>
      <c r="G112" s="17">
        <v>77</v>
      </c>
      <c r="H112" s="17">
        <v>77</v>
      </c>
      <c r="I112" s="24" t="str">
        <f t="shared" si="2"/>
        <v>Khá</v>
      </c>
      <c r="J112" s="17">
        <v>77</v>
      </c>
      <c r="K112" s="24" t="str">
        <f t="shared" si="3"/>
        <v>Khá</v>
      </c>
    </row>
    <row r="113" spans="1:11" x14ac:dyDescent="0.25">
      <c r="A113" s="17">
        <v>101</v>
      </c>
      <c r="B113" s="17">
        <v>22026204</v>
      </c>
      <c r="C113" s="16" t="s">
        <v>662</v>
      </c>
      <c r="D113" s="16" t="s">
        <v>1403</v>
      </c>
      <c r="E113" s="17">
        <v>67</v>
      </c>
      <c r="F113" s="17">
        <v>70</v>
      </c>
      <c r="G113" s="17">
        <v>67</v>
      </c>
      <c r="H113" s="17">
        <v>67</v>
      </c>
      <c r="I113" s="24" t="str">
        <f t="shared" si="2"/>
        <v>Khá</v>
      </c>
      <c r="J113" s="17">
        <v>67</v>
      </c>
      <c r="K113" s="24" t="str">
        <f t="shared" si="3"/>
        <v>Khá</v>
      </c>
    </row>
    <row r="114" spans="1:11" x14ac:dyDescent="0.25">
      <c r="A114" s="17">
        <v>102</v>
      </c>
      <c r="B114" s="17">
        <v>22026205</v>
      </c>
      <c r="C114" s="16" t="s">
        <v>663</v>
      </c>
      <c r="D114" s="16" t="s">
        <v>885</v>
      </c>
      <c r="E114" s="17">
        <v>94</v>
      </c>
      <c r="F114" s="17">
        <v>94</v>
      </c>
      <c r="G114" s="17">
        <v>94</v>
      </c>
      <c r="H114" s="17">
        <v>94</v>
      </c>
      <c r="I114" s="24" t="str">
        <f t="shared" si="2"/>
        <v>Xuất sắc</v>
      </c>
      <c r="J114" s="17">
        <v>94</v>
      </c>
      <c r="K114" s="24" t="str">
        <f t="shared" si="3"/>
        <v>Xuất sắc</v>
      </c>
    </row>
    <row r="116" spans="1:11" ht="16.5" x14ac:dyDescent="0.25">
      <c r="A116" s="60" t="s">
        <v>1435</v>
      </c>
      <c r="B116" s="60"/>
      <c r="C116" s="60"/>
      <c r="E116" s="4"/>
      <c r="F116" s="4"/>
      <c r="G116" s="4"/>
      <c r="H116" s="4"/>
      <c r="J116" s="4"/>
    </row>
  </sheetData>
  <mergeCells count="16">
    <mergeCell ref="A116:C116"/>
    <mergeCell ref="A6:K6"/>
    <mergeCell ref="A1:C1"/>
    <mergeCell ref="G1:K1"/>
    <mergeCell ref="A2:C2"/>
    <mergeCell ref="G2:K2"/>
    <mergeCell ref="A5:K5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894D0-40FC-48D7-B1D3-74FA68B0A337}">
  <dimension ref="A1:K96"/>
  <sheetViews>
    <sheetView topLeftCell="A73" workbookViewId="0">
      <selection activeCell="M83" sqref="M83"/>
    </sheetView>
  </sheetViews>
  <sheetFormatPr defaultRowHeight="15" x14ac:dyDescent="0.25"/>
  <cols>
    <col min="1" max="1" width="4.75" style="10" bestFit="1" customWidth="1"/>
    <col min="2" max="2" width="9" style="4"/>
    <col min="3" max="3" width="18.5" style="4" customWidth="1"/>
    <col min="4" max="4" width="10.75" style="4" customWidth="1"/>
    <col min="5" max="8" width="9" style="10"/>
    <col min="9" max="9" width="9" style="4"/>
    <col min="10" max="10" width="9" style="10"/>
    <col min="11" max="16384" width="9" style="4"/>
  </cols>
  <sheetData>
    <row r="1" spans="1:11" ht="16.5" x14ac:dyDescent="0.25">
      <c r="A1" s="45" t="s">
        <v>0</v>
      </c>
      <c r="B1" s="45"/>
      <c r="C1" s="45"/>
      <c r="G1" s="46" t="s">
        <v>2</v>
      </c>
      <c r="H1" s="46"/>
      <c r="I1" s="46"/>
      <c r="J1" s="46"/>
      <c r="K1" s="46"/>
    </row>
    <row r="2" spans="1:11" ht="16.5" x14ac:dyDescent="0.25">
      <c r="A2" s="47" t="s">
        <v>1</v>
      </c>
      <c r="B2" s="47"/>
      <c r="C2" s="47"/>
      <c r="G2" s="46" t="s">
        <v>3</v>
      </c>
      <c r="H2" s="46"/>
      <c r="I2" s="46"/>
      <c r="J2" s="46"/>
      <c r="K2" s="46"/>
    </row>
    <row r="3" spans="1:11" ht="16.5" x14ac:dyDescent="0.25">
      <c r="A3" s="22"/>
    </row>
    <row r="5" spans="1:11" s="14" customFormat="1" ht="19.5" x14ac:dyDescent="0.2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s="14" customFormat="1" ht="19.5" x14ac:dyDescent="0.2">
      <c r="A6" s="36" t="s">
        <v>1673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1" s="14" customFormat="1" ht="19.5" x14ac:dyDescent="0.2">
      <c r="A7" s="36" t="s">
        <v>29</v>
      </c>
      <c r="B7" s="36"/>
      <c r="C7" s="36"/>
      <c r="D7" s="36"/>
      <c r="E7" s="36"/>
      <c r="F7" s="36"/>
      <c r="G7" s="36"/>
      <c r="H7" s="36"/>
      <c r="I7" s="36"/>
      <c r="J7" s="36"/>
      <c r="K7" s="36"/>
    </row>
    <row r="10" spans="1:11" ht="15.75" customHeight="1" x14ac:dyDescent="0.25">
      <c r="A10" s="37" t="s">
        <v>5</v>
      </c>
      <c r="B10" s="39" t="s">
        <v>6</v>
      </c>
      <c r="C10" s="39" t="s">
        <v>7</v>
      </c>
      <c r="D10" s="39" t="s">
        <v>8</v>
      </c>
      <c r="E10" s="11" t="s">
        <v>9</v>
      </c>
      <c r="F10" s="11" t="s">
        <v>9</v>
      </c>
      <c r="G10" s="11" t="s">
        <v>9</v>
      </c>
      <c r="H10" s="41" t="s">
        <v>13</v>
      </c>
      <c r="I10" s="42"/>
      <c r="J10" s="41" t="s">
        <v>13</v>
      </c>
      <c r="K10" s="42"/>
    </row>
    <row r="11" spans="1:11" ht="30.75" customHeight="1" x14ac:dyDescent="0.25">
      <c r="A11" s="38"/>
      <c r="B11" s="40"/>
      <c r="C11" s="40"/>
      <c r="D11" s="40"/>
      <c r="E11" s="12" t="s">
        <v>10</v>
      </c>
      <c r="F11" s="12" t="s">
        <v>11</v>
      </c>
      <c r="G11" s="12" t="s">
        <v>12</v>
      </c>
      <c r="H11" s="43" t="s">
        <v>14</v>
      </c>
      <c r="I11" s="44"/>
      <c r="J11" s="43" t="s">
        <v>670</v>
      </c>
      <c r="K11" s="44"/>
    </row>
    <row r="12" spans="1:11" ht="15.75" x14ac:dyDescent="0.25">
      <c r="A12" s="38"/>
      <c r="B12" s="40"/>
      <c r="C12" s="40"/>
      <c r="D12" s="40"/>
      <c r="E12" s="23"/>
      <c r="F12" s="23"/>
      <c r="G12" s="23"/>
      <c r="H12" s="11" t="s">
        <v>9</v>
      </c>
      <c r="I12" s="11" t="s">
        <v>15</v>
      </c>
      <c r="J12" s="11" t="s">
        <v>9</v>
      </c>
      <c r="K12" s="11" t="s">
        <v>15</v>
      </c>
    </row>
    <row r="13" spans="1:11" x14ac:dyDescent="0.25">
      <c r="A13" s="17">
        <v>1</v>
      </c>
      <c r="B13" s="16">
        <v>23021204</v>
      </c>
      <c r="C13" s="16" t="s">
        <v>1436</v>
      </c>
      <c r="D13" s="16" t="s">
        <v>1437</v>
      </c>
      <c r="E13" s="17">
        <v>80</v>
      </c>
      <c r="F13" s="17">
        <v>77</v>
      </c>
      <c r="G13" s="17">
        <v>77</v>
      </c>
      <c r="H13" s="17">
        <v>77</v>
      </c>
      <c r="I13" s="24" t="str">
        <f t="shared" ref="I13:I76" si="0">IF(H13&gt;=90,"Xuất sắc",IF(H13&gt;=80,"Tốt", IF(H13&gt;=65,"Khá",IF(H13&gt;=50,"Trung bình", IF(H13&gt;=35, "Yếu", "Kém")))))</f>
        <v>Khá</v>
      </c>
      <c r="J13" s="17">
        <v>77</v>
      </c>
      <c r="K13" s="24" t="str">
        <f t="shared" ref="K13:K76" si="1">IF(J13&gt;=90,"Xuất sắc",IF(J13&gt;=80,"Tốt", IF(J13&gt;=65,"Khá",IF(J13&gt;=50,"Trung bình", IF(J13&gt;=35, "Yếu", "Kém")))))</f>
        <v>Khá</v>
      </c>
    </row>
    <row r="14" spans="1:11" x14ac:dyDescent="0.25">
      <c r="A14" s="17">
        <v>2</v>
      </c>
      <c r="B14" s="16">
        <v>23021206</v>
      </c>
      <c r="C14" s="16" t="s">
        <v>1438</v>
      </c>
      <c r="D14" s="16" t="s">
        <v>1439</v>
      </c>
      <c r="E14" s="17">
        <v>80</v>
      </c>
      <c r="F14" s="17">
        <v>80</v>
      </c>
      <c r="G14" s="17">
        <v>80</v>
      </c>
      <c r="H14" s="17">
        <v>80</v>
      </c>
      <c r="I14" s="24" t="str">
        <f t="shared" si="0"/>
        <v>Tốt</v>
      </c>
      <c r="J14" s="17">
        <v>80</v>
      </c>
      <c r="K14" s="24" t="str">
        <f t="shared" si="1"/>
        <v>Tốt</v>
      </c>
    </row>
    <row r="15" spans="1:11" x14ac:dyDescent="0.25">
      <c r="A15" s="17">
        <v>3</v>
      </c>
      <c r="B15" s="16">
        <v>23021208</v>
      </c>
      <c r="C15" s="16" t="s">
        <v>1440</v>
      </c>
      <c r="D15" s="16" t="s">
        <v>924</v>
      </c>
      <c r="E15" s="17">
        <v>70</v>
      </c>
      <c r="F15" s="17">
        <v>80</v>
      </c>
      <c r="G15" s="17">
        <v>80</v>
      </c>
      <c r="H15" s="17">
        <v>80</v>
      </c>
      <c r="I15" s="24" t="str">
        <f t="shared" si="0"/>
        <v>Tốt</v>
      </c>
      <c r="J15" s="17">
        <v>80</v>
      </c>
      <c r="K15" s="24" t="str">
        <f t="shared" si="1"/>
        <v>Tốt</v>
      </c>
    </row>
    <row r="16" spans="1:11" x14ac:dyDescent="0.25">
      <c r="A16" s="17">
        <v>4</v>
      </c>
      <c r="B16" s="16">
        <v>23021210</v>
      </c>
      <c r="C16" s="16" t="s">
        <v>327</v>
      </c>
      <c r="D16" s="16" t="s">
        <v>1441</v>
      </c>
      <c r="E16" s="17">
        <v>90</v>
      </c>
      <c r="F16" s="17">
        <v>90</v>
      </c>
      <c r="G16" s="17">
        <v>90</v>
      </c>
      <c r="H16" s="17">
        <v>90</v>
      </c>
      <c r="I16" s="24" t="str">
        <f t="shared" si="0"/>
        <v>Xuất sắc</v>
      </c>
      <c r="J16" s="17">
        <v>90</v>
      </c>
      <c r="K16" s="24" t="str">
        <f t="shared" si="1"/>
        <v>Xuất sắc</v>
      </c>
    </row>
    <row r="17" spans="1:11" x14ac:dyDescent="0.25">
      <c r="A17" s="17">
        <v>5</v>
      </c>
      <c r="B17" s="16">
        <v>23021212</v>
      </c>
      <c r="C17" s="16" t="s">
        <v>1442</v>
      </c>
      <c r="D17" s="16" t="s">
        <v>1275</v>
      </c>
      <c r="E17" s="17">
        <v>96</v>
      </c>
      <c r="F17" s="17">
        <v>96</v>
      </c>
      <c r="G17" s="17">
        <v>96</v>
      </c>
      <c r="H17" s="17">
        <v>96</v>
      </c>
      <c r="I17" s="24" t="str">
        <f t="shared" si="0"/>
        <v>Xuất sắc</v>
      </c>
      <c r="J17" s="17">
        <v>96</v>
      </c>
      <c r="K17" s="24" t="str">
        <f t="shared" si="1"/>
        <v>Xuất sắc</v>
      </c>
    </row>
    <row r="18" spans="1:11" x14ac:dyDescent="0.25">
      <c r="A18" s="17">
        <v>6</v>
      </c>
      <c r="B18" s="16">
        <v>23021214</v>
      </c>
      <c r="C18" s="16" t="s">
        <v>1443</v>
      </c>
      <c r="D18" s="16" t="s">
        <v>1204</v>
      </c>
      <c r="E18" s="17">
        <v>80</v>
      </c>
      <c r="F18" s="17">
        <v>80</v>
      </c>
      <c r="G18" s="17">
        <v>80</v>
      </c>
      <c r="H18" s="17">
        <v>80</v>
      </c>
      <c r="I18" s="24" t="str">
        <f t="shared" si="0"/>
        <v>Tốt</v>
      </c>
      <c r="J18" s="17">
        <v>80</v>
      </c>
      <c r="K18" s="24" t="str">
        <f t="shared" si="1"/>
        <v>Tốt</v>
      </c>
    </row>
    <row r="19" spans="1:11" x14ac:dyDescent="0.25">
      <c r="A19" s="17">
        <v>7</v>
      </c>
      <c r="B19" s="16">
        <v>23021216</v>
      </c>
      <c r="C19" s="16" t="s">
        <v>1444</v>
      </c>
      <c r="D19" s="16" t="s">
        <v>977</v>
      </c>
      <c r="E19" s="17">
        <v>80</v>
      </c>
      <c r="F19" s="17">
        <v>80</v>
      </c>
      <c r="G19" s="17">
        <v>80</v>
      </c>
      <c r="H19" s="17">
        <v>80</v>
      </c>
      <c r="I19" s="24" t="str">
        <f t="shared" si="0"/>
        <v>Tốt</v>
      </c>
      <c r="J19" s="17">
        <v>80</v>
      </c>
      <c r="K19" s="24" t="str">
        <f t="shared" si="1"/>
        <v>Tốt</v>
      </c>
    </row>
    <row r="20" spans="1:11" x14ac:dyDescent="0.25">
      <c r="A20" s="17">
        <v>8</v>
      </c>
      <c r="B20" s="16">
        <v>23021218</v>
      </c>
      <c r="C20" s="16" t="s">
        <v>1445</v>
      </c>
      <c r="D20" s="16" t="s">
        <v>1205</v>
      </c>
      <c r="E20" s="17">
        <v>80</v>
      </c>
      <c r="F20" s="17">
        <v>80</v>
      </c>
      <c r="G20" s="17">
        <v>80</v>
      </c>
      <c r="H20" s="17">
        <v>80</v>
      </c>
      <c r="I20" s="24" t="str">
        <f t="shared" si="0"/>
        <v>Tốt</v>
      </c>
      <c r="J20" s="17">
        <v>80</v>
      </c>
      <c r="K20" s="24" t="str">
        <f t="shared" si="1"/>
        <v>Tốt</v>
      </c>
    </row>
    <row r="21" spans="1:11" x14ac:dyDescent="0.25">
      <c r="A21" s="17">
        <v>9</v>
      </c>
      <c r="B21" s="16">
        <v>23021220</v>
      </c>
      <c r="C21" s="16" t="s">
        <v>1446</v>
      </c>
      <c r="D21" s="16" t="s">
        <v>915</v>
      </c>
      <c r="E21" s="17">
        <v>80</v>
      </c>
      <c r="F21" s="17">
        <v>77</v>
      </c>
      <c r="G21" s="17">
        <v>77</v>
      </c>
      <c r="H21" s="17">
        <v>77</v>
      </c>
      <c r="I21" s="24" t="str">
        <f t="shared" si="0"/>
        <v>Khá</v>
      </c>
      <c r="J21" s="17">
        <v>77</v>
      </c>
      <c r="K21" s="24" t="str">
        <f t="shared" si="1"/>
        <v>Khá</v>
      </c>
    </row>
    <row r="22" spans="1:11" x14ac:dyDescent="0.25">
      <c r="A22" s="17">
        <v>10</v>
      </c>
      <c r="B22" s="16">
        <v>23021222</v>
      </c>
      <c r="C22" s="16" t="s">
        <v>1447</v>
      </c>
      <c r="D22" s="16" t="s">
        <v>1448</v>
      </c>
      <c r="E22" s="17">
        <v>80</v>
      </c>
      <c r="F22" s="17">
        <v>67</v>
      </c>
      <c r="G22" s="17">
        <v>67</v>
      </c>
      <c r="H22" s="17">
        <v>67</v>
      </c>
      <c r="I22" s="24" t="str">
        <f t="shared" si="0"/>
        <v>Khá</v>
      </c>
      <c r="J22" s="17">
        <v>67</v>
      </c>
      <c r="K22" s="24" t="str">
        <f t="shared" si="1"/>
        <v>Khá</v>
      </c>
    </row>
    <row r="23" spans="1:11" x14ac:dyDescent="0.25">
      <c r="A23" s="17">
        <v>11</v>
      </c>
      <c r="B23" s="16">
        <v>23021224</v>
      </c>
      <c r="C23" s="16" t="s">
        <v>1449</v>
      </c>
      <c r="D23" s="16" t="s">
        <v>1450</v>
      </c>
      <c r="E23" s="17">
        <v>80</v>
      </c>
      <c r="F23" s="17">
        <v>80</v>
      </c>
      <c r="G23" s="17">
        <f>F23</f>
        <v>80</v>
      </c>
      <c r="H23" s="17">
        <v>80</v>
      </c>
      <c r="I23" s="24" t="str">
        <f t="shared" si="0"/>
        <v>Tốt</v>
      </c>
      <c r="J23" s="17">
        <v>80</v>
      </c>
      <c r="K23" s="24" t="str">
        <f t="shared" si="1"/>
        <v>Tốt</v>
      </c>
    </row>
    <row r="24" spans="1:11" x14ac:dyDescent="0.25">
      <c r="A24" s="17">
        <v>12</v>
      </c>
      <c r="B24" s="16">
        <v>23021226</v>
      </c>
      <c r="C24" s="16" t="s">
        <v>1451</v>
      </c>
      <c r="D24" s="16" t="s">
        <v>1452</v>
      </c>
      <c r="E24" s="17">
        <v>80</v>
      </c>
      <c r="F24" s="17">
        <v>80</v>
      </c>
      <c r="G24" s="17">
        <f t="shared" ref="G24:G85" si="2">F24</f>
        <v>80</v>
      </c>
      <c r="H24" s="17">
        <v>80</v>
      </c>
      <c r="I24" s="24" t="str">
        <f t="shared" si="0"/>
        <v>Tốt</v>
      </c>
      <c r="J24" s="17">
        <v>80</v>
      </c>
      <c r="K24" s="24" t="str">
        <f t="shared" si="1"/>
        <v>Tốt</v>
      </c>
    </row>
    <row r="25" spans="1:11" x14ac:dyDescent="0.25">
      <c r="A25" s="17">
        <v>13</v>
      </c>
      <c r="B25" s="16">
        <v>23021228</v>
      </c>
      <c r="C25" s="16" t="s">
        <v>19</v>
      </c>
      <c r="D25" s="16" t="s">
        <v>935</v>
      </c>
      <c r="E25" s="17">
        <v>82</v>
      </c>
      <c r="F25" s="17">
        <v>82</v>
      </c>
      <c r="G25" s="17">
        <f t="shared" si="2"/>
        <v>82</v>
      </c>
      <c r="H25" s="17">
        <v>80</v>
      </c>
      <c r="I25" s="24" t="str">
        <f t="shared" si="0"/>
        <v>Tốt</v>
      </c>
      <c r="J25" s="17">
        <v>80</v>
      </c>
      <c r="K25" s="24" t="str">
        <f t="shared" si="1"/>
        <v>Tốt</v>
      </c>
    </row>
    <row r="26" spans="1:11" x14ac:dyDescent="0.25">
      <c r="A26" s="17">
        <v>14</v>
      </c>
      <c r="B26" s="16">
        <v>23021230</v>
      </c>
      <c r="C26" s="16" t="s">
        <v>1453</v>
      </c>
      <c r="D26" s="16" t="s">
        <v>934</v>
      </c>
      <c r="E26" s="17">
        <v>77</v>
      </c>
      <c r="F26" s="17">
        <v>77</v>
      </c>
      <c r="G26" s="17">
        <f t="shared" si="2"/>
        <v>77</v>
      </c>
      <c r="H26" s="17">
        <v>77</v>
      </c>
      <c r="I26" s="24" t="str">
        <f t="shared" si="0"/>
        <v>Khá</v>
      </c>
      <c r="J26" s="17">
        <v>77</v>
      </c>
      <c r="K26" s="24" t="str">
        <f t="shared" si="1"/>
        <v>Khá</v>
      </c>
    </row>
    <row r="27" spans="1:11" x14ac:dyDescent="0.25">
      <c r="A27" s="17">
        <v>15</v>
      </c>
      <c r="B27" s="16">
        <v>23021232</v>
      </c>
      <c r="C27" s="16" t="s">
        <v>1454</v>
      </c>
      <c r="D27" s="16" t="s">
        <v>1455</v>
      </c>
      <c r="E27" s="17">
        <v>80</v>
      </c>
      <c r="F27" s="17">
        <v>80</v>
      </c>
      <c r="G27" s="17">
        <f t="shared" si="2"/>
        <v>80</v>
      </c>
      <c r="H27" s="17">
        <v>80</v>
      </c>
      <c r="I27" s="24" t="str">
        <f t="shared" si="0"/>
        <v>Tốt</v>
      </c>
      <c r="J27" s="17">
        <v>80</v>
      </c>
      <c r="K27" s="24" t="str">
        <f t="shared" si="1"/>
        <v>Tốt</v>
      </c>
    </row>
    <row r="28" spans="1:11" x14ac:dyDescent="0.25">
      <c r="A28" s="17">
        <v>16</v>
      </c>
      <c r="B28" s="16">
        <v>23021234</v>
      </c>
      <c r="C28" s="16" t="s">
        <v>1456</v>
      </c>
      <c r="D28" s="16" t="s">
        <v>964</v>
      </c>
      <c r="E28" s="17">
        <v>92</v>
      </c>
      <c r="F28" s="17">
        <v>92</v>
      </c>
      <c r="G28" s="17">
        <f t="shared" si="2"/>
        <v>92</v>
      </c>
      <c r="H28" s="17">
        <v>90</v>
      </c>
      <c r="I28" s="24" t="str">
        <f t="shared" si="0"/>
        <v>Xuất sắc</v>
      </c>
      <c r="J28" s="17">
        <v>90</v>
      </c>
      <c r="K28" s="24" t="str">
        <f t="shared" si="1"/>
        <v>Xuất sắc</v>
      </c>
    </row>
    <row r="29" spans="1:11" x14ac:dyDescent="0.25">
      <c r="A29" s="17">
        <v>17</v>
      </c>
      <c r="B29" s="16">
        <v>23021236</v>
      </c>
      <c r="C29" s="16" t="s">
        <v>1457</v>
      </c>
      <c r="D29" s="16" t="s">
        <v>1458</v>
      </c>
      <c r="E29" s="17">
        <v>80</v>
      </c>
      <c r="F29" s="17">
        <v>80</v>
      </c>
      <c r="G29" s="17">
        <f t="shared" si="2"/>
        <v>80</v>
      </c>
      <c r="H29" s="17">
        <v>80</v>
      </c>
      <c r="I29" s="24" t="str">
        <f t="shared" si="0"/>
        <v>Tốt</v>
      </c>
      <c r="J29" s="17">
        <v>80</v>
      </c>
      <c r="K29" s="24" t="str">
        <f t="shared" si="1"/>
        <v>Tốt</v>
      </c>
    </row>
    <row r="30" spans="1:11" x14ac:dyDescent="0.25">
      <c r="A30" s="17">
        <v>18</v>
      </c>
      <c r="B30" s="16">
        <v>23021238</v>
      </c>
      <c r="C30" s="16" t="s">
        <v>1459</v>
      </c>
      <c r="D30" s="16" t="s">
        <v>1460</v>
      </c>
      <c r="E30" s="17">
        <v>80</v>
      </c>
      <c r="F30" s="17">
        <v>80</v>
      </c>
      <c r="G30" s="17">
        <f t="shared" si="2"/>
        <v>80</v>
      </c>
      <c r="H30" s="17">
        <v>80</v>
      </c>
      <c r="I30" s="24" t="str">
        <f t="shared" si="0"/>
        <v>Tốt</v>
      </c>
      <c r="J30" s="17">
        <v>80</v>
      </c>
      <c r="K30" s="24" t="str">
        <f t="shared" si="1"/>
        <v>Tốt</v>
      </c>
    </row>
    <row r="31" spans="1:11" x14ac:dyDescent="0.25">
      <c r="A31" s="17">
        <v>19</v>
      </c>
      <c r="B31" s="16">
        <v>23021240</v>
      </c>
      <c r="C31" s="16" t="s">
        <v>1461</v>
      </c>
      <c r="D31" s="16" t="s">
        <v>977</v>
      </c>
      <c r="E31" s="17">
        <v>70</v>
      </c>
      <c r="F31" s="17">
        <v>70</v>
      </c>
      <c r="G31" s="17">
        <f t="shared" si="2"/>
        <v>70</v>
      </c>
      <c r="H31" s="17">
        <v>70</v>
      </c>
      <c r="I31" s="24" t="str">
        <f t="shared" si="0"/>
        <v>Khá</v>
      </c>
      <c r="J31" s="17">
        <v>70</v>
      </c>
      <c r="K31" s="24" t="str">
        <f t="shared" si="1"/>
        <v>Khá</v>
      </c>
    </row>
    <row r="32" spans="1:11" x14ac:dyDescent="0.25">
      <c r="A32" s="17">
        <v>20</v>
      </c>
      <c r="B32" s="16">
        <v>23021242</v>
      </c>
      <c r="C32" s="16" t="s">
        <v>1462</v>
      </c>
      <c r="D32" s="16" t="s">
        <v>1463</v>
      </c>
      <c r="E32" s="17">
        <v>90</v>
      </c>
      <c r="F32" s="17">
        <v>90</v>
      </c>
      <c r="G32" s="17">
        <f t="shared" si="2"/>
        <v>90</v>
      </c>
      <c r="H32" s="17">
        <v>82</v>
      </c>
      <c r="I32" s="24" t="str">
        <f t="shared" si="0"/>
        <v>Tốt</v>
      </c>
      <c r="J32" s="17">
        <v>82</v>
      </c>
      <c r="K32" s="24" t="str">
        <f t="shared" si="1"/>
        <v>Tốt</v>
      </c>
    </row>
    <row r="33" spans="1:11" x14ac:dyDescent="0.25">
      <c r="A33" s="17">
        <v>21</v>
      </c>
      <c r="B33" s="16">
        <v>23021244</v>
      </c>
      <c r="C33" s="16" t="s">
        <v>1464</v>
      </c>
      <c r="D33" s="16" t="s">
        <v>1465</v>
      </c>
      <c r="E33" s="17">
        <v>67</v>
      </c>
      <c r="F33" s="17">
        <v>67</v>
      </c>
      <c r="G33" s="17">
        <f t="shared" si="2"/>
        <v>67</v>
      </c>
      <c r="H33" s="17">
        <v>67</v>
      </c>
      <c r="I33" s="24" t="str">
        <f t="shared" si="0"/>
        <v>Khá</v>
      </c>
      <c r="J33" s="17">
        <v>67</v>
      </c>
      <c r="K33" s="24" t="str">
        <f t="shared" si="1"/>
        <v>Khá</v>
      </c>
    </row>
    <row r="34" spans="1:11" x14ac:dyDescent="0.25">
      <c r="A34" s="17">
        <v>22</v>
      </c>
      <c r="B34" s="16">
        <v>23021246</v>
      </c>
      <c r="C34" s="16" t="s">
        <v>1466</v>
      </c>
      <c r="D34" s="16" t="s">
        <v>1439</v>
      </c>
      <c r="E34" s="17">
        <v>70</v>
      </c>
      <c r="F34" s="17">
        <v>77</v>
      </c>
      <c r="G34" s="17">
        <f t="shared" si="2"/>
        <v>77</v>
      </c>
      <c r="H34" s="17">
        <v>77</v>
      </c>
      <c r="I34" s="24" t="str">
        <f t="shared" si="0"/>
        <v>Khá</v>
      </c>
      <c r="J34" s="17">
        <v>77</v>
      </c>
      <c r="K34" s="24" t="str">
        <f t="shared" si="1"/>
        <v>Khá</v>
      </c>
    </row>
    <row r="35" spans="1:11" x14ac:dyDescent="0.25">
      <c r="A35" s="17">
        <v>23</v>
      </c>
      <c r="B35" s="16">
        <v>23021248</v>
      </c>
      <c r="C35" s="16" t="s">
        <v>376</v>
      </c>
      <c r="D35" s="16" t="s">
        <v>1467</v>
      </c>
      <c r="E35" s="17">
        <v>77</v>
      </c>
      <c r="F35" s="17">
        <v>74</v>
      </c>
      <c r="G35" s="17">
        <f t="shared" si="2"/>
        <v>74</v>
      </c>
      <c r="H35" s="17">
        <v>72</v>
      </c>
      <c r="I35" s="24" t="str">
        <f t="shared" si="0"/>
        <v>Khá</v>
      </c>
      <c r="J35" s="17">
        <v>72</v>
      </c>
      <c r="K35" s="24" t="str">
        <f t="shared" si="1"/>
        <v>Khá</v>
      </c>
    </row>
    <row r="36" spans="1:11" x14ac:dyDescent="0.25">
      <c r="A36" s="17">
        <v>24</v>
      </c>
      <c r="B36" s="16">
        <v>23021252</v>
      </c>
      <c r="C36" s="16" t="s">
        <v>654</v>
      </c>
      <c r="D36" s="16" t="s">
        <v>955</v>
      </c>
      <c r="E36" s="17">
        <v>70</v>
      </c>
      <c r="F36" s="17">
        <v>77</v>
      </c>
      <c r="G36" s="17">
        <f t="shared" si="2"/>
        <v>77</v>
      </c>
      <c r="H36" s="17">
        <v>77</v>
      </c>
      <c r="I36" s="24" t="str">
        <f t="shared" si="0"/>
        <v>Khá</v>
      </c>
      <c r="J36" s="17">
        <v>77</v>
      </c>
      <c r="K36" s="24" t="str">
        <f t="shared" si="1"/>
        <v>Khá</v>
      </c>
    </row>
    <row r="37" spans="1:11" x14ac:dyDescent="0.25">
      <c r="A37" s="17">
        <v>25</v>
      </c>
      <c r="B37" s="16">
        <v>23021254</v>
      </c>
      <c r="C37" s="16" t="s">
        <v>1468</v>
      </c>
      <c r="D37" s="16" t="s">
        <v>1240</v>
      </c>
      <c r="E37" s="17">
        <v>70</v>
      </c>
      <c r="F37" s="17">
        <v>77</v>
      </c>
      <c r="G37" s="17">
        <f t="shared" si="2"/>
        <v>77</v>
      </c>
      <c r="H37" s="17">
        <v>77</v>
      </c>
      <c r="I37" s="24" t="str">
        <f t="shared" si="0"/>
        <v>Khá</v>
      </c>
      <c r="J37" s="17">
        <v>77</v>
      </c>
      <c r="K37" s="24" t="str">
        <f t="shared" si="1"/>
        <v>Khá</v>
      </c>
    </row>
    <row r="38" spans="1:11" x14ac:dyDescent="0.25">
      <c r="A38" s="17">
        <v>26</v>
      </c>
      <c r="B38" s="16">
        <v>23021256</v>
      </c>
      <c r="C38" s="16" t="s">
        <v>1469</v>
      </c>
      <c r="D38" s="16" t="s">
        <v>1470</v>
      </c>
      <c r="E38" s="17">
        <v>82</v>
      </c>
      <c r="F38" s="17">
        <v>82</v>
      </c>
      <c r="G38" s="17">
        <f t="shared" si="2"/>
        <v>82</v>
      </c>
      <c r="H38" s="17">
        <v>80</v>
      </c>
      <c r="I38" s="24" t="str">
        <f t="shared" si="0"/>
        <v>Tốt</v>
      </c>
      <c r="J38" s="17">
        <v>80</v>
      </c>
      <c r="K38" s="24" t="str">
        <f t="shared" si="1"/>
        <v>Tốt</v>
      </c>
    </row>
    <row r="39" spans="1:11" x14ac:dyDescent="0.25">
      <c r="A39" s="17">
        <v>27</v>
      </c>
      <c r="B39" s="16">
        <v>23021258</v>
      </c>
      <c r="C39" s="16" t="s">
        <v>1471</v>
      </c>
      <c r="D39" s="16" t="s">
        <v>1472</v>
      </c>
      <c r="E39" s="17">
        <v>90</v>
      </c>
      <c r="F39" s="17">
        <v>90</v>
      </c>
      <c r="G39" s="17">
        <f t="shared" si="2"/>
        <v>90</v>
      </c>
      <c r="H39" s="17">
        <v>90</v>
      </c>
      <c r="I39" s="24" t="str">
        <f t="shared" si="0"/>
        <v>Xuất sắc</v>
      </c>
      <c r="J39" s="17">
        <v>90</v>
      </c>
      <c r="K39" s="24" t="str">
        <f t="shared" si="1"/>
        <v>Xuất sắc</v>
      </c>
    </row>
    <row r="40" spans="1:11" x14ac:dyDescent="0.25">
      <c r="A40" s="17">
        <v>28</v>
      </c>
      <c r="B40" s="16">
        <v>23021260</v>
      </c>
      <c r="C40" s="16" t="s">
        <v>1473</v>
      </c>
      <c r="D40" s="16" t="s">
        <v>1474</v>
      </c>
      <c r="E40" s="17">
        <v>70</v>
      </c>
      <c r="F40" s="17">
        <v>80</v>
      </c>
      <c r="G40" s="17">
        <f t="shared" si="2"/>
        <v>80</v>
      </c>
      <c r="H40" s="17">
        <v>80</v>
      </c>
      <c r="I40" s="24" t="str">
        <f t="shared" si="0"/>
        <v>Tốt</v>
      </c>
      <c r="J40" s="17">
        <v>80</v>
      </c>
      <c r="K40" s="24" t="str">
        <f t="shared" si="1"/>
        <v>Tốt</v>
      </c>
    </row>
    <row r="41" spans="1:11" x14ac:dyDescent="0.25">
      <c r="A41" s="17">
        <v>29</v>
      </c>
      <c r="B41" s="16">
        <v>23021262</v>
      </c>
      <c r="C41" s="16" t="s">
        <v>1475</v>
      </c>
      <c r="D41" s="16" t="s">
        <v>1476</v>
      </c>
      <c r="E41" s="17">
        <v>70</v>
      </c>
      <c r="F41" s="17">
        <v>67</v>
      </c>
      <c r="G41" s="17">
        <f t="shared" si="2"/>
        <v>67</v>
      </c>
      <c r="H41" s="17">
        <v>67</v>
      </c>
      <c r="I41" s="24" t="str">
        <f t="shared" si="0"/>
        <v>Khá</v>
      </c>
      <c r="J41" s="17">
        <v>67</v>
      </c>
      <c r="K41" s="24" t="str">
        <f t="shared" si="1"/>
        <v>Khá</v>
      </c>
    </row>
    <row r="42" spans="1:11" x14ac:dyDescent="0.25">
      <c r="A42" s="17">
        <v>30</v>
      </c>
      <c r="B42" s="16">
        <v>23021264</v>
      </c>
      <c r="C42" s="16" t="s">
        <v>1477</v>
      </c>
      <c r="D42" s="16" t="s">
        <v>1478</v>
      </c>
      <c r="E42" s="17">
        <v>70</v>
      </c>
      <c r="F42" s="17">
        <v>77</v>
      </c>
      <c r="G42" s="17">
        <f t="shared" si="2"/>
        <v>77</v>
      </c>
      <c r="H42" s="17">
        <v>77</v>
      </c>
      <c r="I42" s="24" t="str">
        <f t="shared" si="0"/>
        <v>Khá</v>
      </c>
      <c r="J42" s="17">
        <v>77</v>
      </c>
      <c r="K42" s="24" t="str">
        <f t="shared" si="1"/>
        <v>Khá</v>
      </c>
    </row>
    <row r="43" spans="1:11" x14ac:dyDescent="0.25">
      <c r="A43" s="17">
        <v>31</v>
      </c>
      <c r="B43" s="16">
        <v>23021266</v>
      </c>
      <c r="C43" s="16" t="s">
        <v>1479</v>
      </c>
      <c r="D43" s="16" t="s">
        <v>1480</v>
      </c>
      <c r="E43" s="17">
        <v>70</v>
      </c>
      <c r="F43" s="17">
        <v>80</v>
      </c>
      <c r="G43" s="17">
        <f t="shared" si="2"/>
        <v>80</v>
      </c>
      <c r="H43" s="17">
        <v>80</v>
      </c>
      <c r="I43" s="24" t="str">
        <f t="shared" si="0"/>
        <v>Tốt</v>
      </c>
      <c r="J43" s="17">
        <v>80</v>
      </c>
      <c r="K43" s="24" t="str">
        <f t="shared" si="1"/>
        <v>Tốt</v>
      </c>
    </row>
    <row r="44" spans="1:11" x14ac:dyDescent="0.25">
      <c r="A44" s="17">
        <v>32</v>
      </c>
      <c r="B44" s="16">
        <v>23021268</v>
      </c>
      <c r="C44" s="16" t="s">
        <v>1481</v>
      </c>
      <c r="D44" s="16" t="s">
        <v>1482</v>
      </c>
      <c r="E44" s="17">
        <v>70</v>
      </c>
      <c r="F44" s="17">
        <v>80</v>
      </c>
      <c r="G44" s="17">
        <f t="shared" si="2"/>
        <v>80</v>
      </c>
      <c r="H44" s="17">
        <v>80</v>
      </c>
      <c r="I44" s="24" t="str">
        <f t="shared" si="0"/>
        <v>Tốt</v>
      </c>
      <c r="J44" s="17">
        <v>80</v>
      </c>
      <c r="K44" s="24" t="str">
        <f t="shared" si="1"/>
        <v>Tốt</v>
      </c>
    </row>
    <row r="45" spans="1:11" x14ac:dyDescent="0.25">
      <c r="A45" s="17">
        <v>33</v>
      </c>
      <c r="B45" s="16">
        <v>23021270</v>
      </c>
      <c r="C45" s="16" t="s">
        <v>1483</v>
      </c>
      <c r="D45" s="16" t="s">
        <v>907</v>
      </c>
      <c r="E45" s="17">
        <v>70</v>
      </c>
      <c r="F45" s="17">
        <v>70</v>
      </c>
      <c r="G45" s="17">
        <f t="shared" si="2"/>
        <v>70</v>
      </c>
      <c r="H45" s="17">
        <v>70</v>
      </c>
      <c r="I45" s="24" t="str">
        <f t="shared" si="0"/>
        <v>Khá</v>
      </c>
      <c r="J45" s="17">
        <v>70</v>
      </c>
      <c r="K45" s="24" t="str">
        <f t="shared" si="1"/>
        <v>Khá</v>
      </c>
    </row>
    <row r="46" spans="1:11" x14ac:dyDescent="0.25">
      <c r="A46" s="17">
        <v>34</v>
      </c>
      <c r="B46" s="16">
        <v>23021272</v>
      </c>
      <c r="C46" s="16" t="s">
        <v>1484</v>
      </c>
      <c r="D46" s="16" t="s">
        <v>1485</v>
      </c>
      <c r="E46" s="17"/>
      <c r="F46" s="17"/>
      <c r="G46" s="17"/>
      <c r="H46" s="17"/>
      <c r="I46" s="24" t="str">
        <f t="shared" si="0"/>
        <v>Kém</v>
      </c>
      <c r="J46" s="17"/>
      <c r="K46" s="24" t="str">
        <f t="shared" si="1"/>
        <v>Kém</v>
      </c>
    </row>
    <row r="47" spans="1:11" x14ac:dyDescent="0.25">
      <c r="A47" s="17">
        <v>35</v>
      </c>
      <c r="B47" s="16">
        <v>23021274</v>
      </c>
      <c r="C47" s="16" t="s">
        <v>1486</v>
      </c>
      <c r="D47" s="16" t="s">
        <v>1452</v>
      </c>
      <c r="E47" s="17">
        <v>70</v>
      </c>
      <c r="F47" s="17">
        <v>80</v>
      </c>
      <c r="G47" s="17">
        <f t="shared" si="2"/>
        <v>80</v>
      </c>
      <c r="H47" s="17">
        <v>80</v>
      </c>
      <c r="I47" s="24" t="str">
        <f t="shared" si="0"/>
        <v>Tốt</v>
      </c>
      <c r="J47" s="17">
        <v>80</v>
      </c>
      <c r="K47" s="24" t="str">
        <f t="shared" si="1"/>
        <v>Tốt</v>
      </c>
    </row>
    <row r="48" spans="1:11" x14ac:dyDescent="0.25">
      <c r="A48" s="17">
        <v>36</v>
      </c>
      <c r="B48" s="16">
        <v>23021276</v>
      </c>
      <c r="C48" s="16" t="s">
        <v>1487</v>
      </c>
      <c r="D48" s="16" t="s">
        <v>1488</v>
      </c>
      <c r="E48" s="17">
        <v>80</v>
      </c>
      <c r="F48" s="17">
        <v>67</v>
      </c>
      <c r="G48" s="17">
        <f t="shared" si="2"/>
        <v>67</v>
      </c>
      <c r="H48" s="17">
        <v>67</v>
      </c>
      <c r="I48" s="24" t="str">
        <f t="shared" si="0"/>
        <v>Khá</v>
      </c>
      <c r="J48" s="17">
        <v>67</v>
      </c>
      <c r="K48" s="24" t="str">
        <f t="shared" si="1"/>
        <v>Khá</v>
      </c>
    </row>
    <row r="49" spans="1:11" x14ac:dyDescent="0.25">
      <c r="A49" s="17">
        <v>37</v>
      </c>
      <c r="B49" s="16">
        <v>23021278</v>
      </c>
      <c r="C49" s="16" t="s">
        <v>1489</v>
      </c>
      <c r="D49" s="16" t="s">
        <v>1490</v>
      </c>
      <c r="E49" s="17">
        <v>70</v>
      </c>
      <c r="F49" s="17">
        <v>70</v>
      </c>
      <c r="G49" s="17">
        <f t="shared" si="2"/>
        <v>70</v>
      </c>
      <c r="H49" s="17">
        <v>67</v>
      </c>
      <c r="I49" s="24" t="str">
        <f t="shared" si="0"/>
        <v>Khá</v>
      </c>
      <c r="J49" s="17">
        <v>67</v>
      </c>
      <c r="K49" s="24" t="str">
        <f t="shared" si="1"/>
        <v>Khá</v>
      </c>
    </row>
    <row r="50" spans="1:11" x14ac:dyDescent="0.25">
      <c r="A50" s="17">
        <v>38</v>
      </c>
      <c r="B50" s="16">
        <v>23021280</v>
      </c>
      <c r="C50" s="16" t="s">
        <v>1491</v>
      </c>
      <c r="D50" s="16" t="s">
        <v>992</v>
      </c>
      <c r="E50" s="17">
        <v>80</v>
      </c>
      <c r="F50" s="17">
        <v>80</v>
      </c>
      <c r="G50" s="17">
        <f t="shared" si="2"/>
        <v>80</v>
      </c>
      <c r="H50" s="17">
        <v>80</v>
      </c>
      <c r="I50" s="24" t="str">
        <f t="shared" si="0"/>
        <v>Tốt</v>
      </c>
      <c r="J50" s="17">
        <v>80</v>
      </c>
      <c r="K50" s="24" t="str">
        <f t="shared" si="1"/>
        <v>Tốt</v>
      </c>
    </row>
    <row r="51" spans="1:11" x14ac:dyDescent="0.25">
      <c r="A51" s="17">
        <v>39</v>
      </c>
      <c r="B51" s="16">
        <v>23021282</v>
      </c>
      <c r="C51" s="16" t="s">
        <v>1492</v>
      </c>
      <c r="D51" s="16" t="s">
        <v>1493</v>
      </c>
      <c r="E51" s="17">
        <v>84</v>
      </c>
      <c r="F51" s="17">
        <v>84</v>
      </c>
      <c r="G51" s="17">
        <f t="shared" si="2"/>
        <v>84</v>
      </c>
      <c r="H51" s="17">
        <v>84</v>
      </c>
      <c r="I51" s="24" t="str">
        <f t="shared" si="0"/>
        <v>Tốt</v>
      </c>
      <c r="J51" s="17">
        <v>84</v>
      </c>
      <c r="K51" s="24" t="str">
        <f t="shared" si="1"/>
        <v>Tốt</v>
      </c>
    </row>
    <row r="52" spans="1:11" x14ac:dyDescent="0.25">
      <c r="A52" s="17">
        <v>40</v>
      </c>
      <c r="B52" s="16">
        <v>23021284</v>
      </c>
      <c r="C52" s="16" t="s">
        <v>1494</v>
      </c>
      <c r="D52" s="16" t="s">
        <v>1495</v>
      </c>
      <c r="E52" s="17">
        <v>84</v>
      </c>
      <c r="F52" s="17">
        <v>81</v>
      </c>
      <c r="G52" s="17">
        <f t="shared" si="2"/>
        <v>81</v>
      </c>
      <c r="H52" s="17">
        <v>81</v>
      </c>
      <c r="I52" s="24" t="str">
        <f t="shared" si="0"/>
        <v>Tốt</v>
      </c>
      <c r="J52" s="17">
        <v>81</v>
      </c>
      <c r="K52" s="24" t="str">
        <f t="shared" si="1"/>
        <v>Tốt</v>
      </c>
    </row>
    <row r="53" spans="1:11" x14ac:dyDescent="0.25">
      <c r="A53" s="17">
        <v>41</v>
      </c>
      <c r="B53" s="16">
        <v>23021286</v>
      </c>
      <c r="C53" s="16" t="s">
        <v>1496</v>
      </c>
      <c r="D53" s="16" t="s">
        <v>1497</v>
      </c>
      <c r="E53" s="17">
        <v>80</v>
      </c>
      <c r="F53" s="17">
        <v>70</v>
      </c>
      <c r="G53" s="17">
        <f t="shared" si="2"/>
        <v>70</v>
      </c>
      <c r="H53" s="17">
        <v>70</v>
      </c>
      <c r="I53" s="24" t="str">
        <f t="shared" si="0"/>
        <v>Khá</v>
      </c>
      <c r="J53" s="17">
        <v>70</v>
      </c>
      <c r="K53" s="24" t="str">
        <f t="shared" si="1"/>
        <v>Khá</v>
      </c>
    </row>
    <row r="54" spans="1:11" x14ac:dyDescent="0.25">
      <c r="A54" s="17">
        <v>42</v>
      </c>
      <c r="B54" s="16">
        <v>23021288</v>
      </c>
      <c r="C54" s="16" t="s">
        <v>1498</v>
      </c>
      <c r="D54" s="16" t="s">
        <v>909</v>
      </c>
      <c r="E54" s="17">
        <v>96</v>
      </c>
      <c r="F54" s="17">
        <v>91</v>
      </c>
      <c r="G54" s="17">
        <f t="shared" si="2"/>
        <v>91</v>
      </c>
      <c r="H54" s="17">
        <v>91</v>
      </c>
      <c r="I54" s="24" t="str">
        <f t="shared" si="0"/>
        <v>Xuất sắc</v>
      </c>
      <c r="J54" s="17">
        <v>91</v>
      </c>
      <c r="K54" s="24" t="str">
        <f t="shared" si="1"/>
        <v>Xuất sắc</v>
      </c>
    </row>
    <row r="55" spans="1:11" x14ac:dyDescent="0.25">
      <c r="A55" s="17">
        <v>43</v>
      </c>
      <c r="B55" s="16">
        <v>23021290</v>
      </c>
      <c r="C55" s="16" t="s">
        <v>1499</v>
      </c>
      <c r="D55" s="16" t="s">
        <v>1500</v>
      </c>
      <c r="E55" s="17">
        <v>70</v>
      </c>
      <c r="F55" s="17">
        <v>67</v>
      </c>
      <c r="G55" s="17">
        <f t="shared" si="2"/>
        <v>67</v>
      </c>
      <c r="H55" s="17">
        <v>67</v>
      </c>
      <c r="I55" s="24" t="str">
        <f t="shared" si="0"/>
        <v>Khá</v>
      </c>
      <c r="J55" s="17">
        <v>67</v>
      </c>
      <c r="K55" s="24" t="str">
        <f t="shared" si="1"/>
        <v>Khá</v>
      </c>
    </row>
    <row r="56" spans="1:11" x14ac:dyDescent="0.25">
      <c r="A56" s="17">
        <v>44</v>
      </c>
      <c r="B56" s="16">
        <v>23021292</v>
      </c>
      <c r="C56" s="16" t="s">
        <v>1501</v>
      </c>
      <c r="D56" s="16" t="s">
        <v>990</v>
      </c>
      <c r="E56" s="17"/>
      <c r="F56" s="17"/>
      <c r="G56" s="17">
        <f t="shared" si="2"/>
        <v>0</v>
      </c>
      <c r="H56" s="17"/>
      <c r="I56" s="24" t="str">
        <f t="shared" si="0"/>
        <v>Kém</v>
      </c>
      <c r="J56" s="17"/>
      <c r="K56" s="24" t="str">
        <f t="shared" si="1"/>
        <v>Kém</v>
      </c>
    </row>
    <row r="57" spans="1:11" x14ac:dyDescent="0.25">
      <c r="A57" s="17">
        <v>45</v>
      </c>
      <c r="B57" s="16">
        <v>23021294</v>
      </c>
      <c r="C57" s="16" t="s">
        <v>1502</v>
      </c>
      <c r="D57" s="16" t="s">
        <v>1236</v>
      </c>
      <c r="E57" s="17">
        <v>70</v>
      </c>
      <c r="F57" s="17">
        <v>67</v>
      </c>
      <c r="G57" s="17">
        <f t="shared" si="2"/>
        <v>67</v>
      </c>
      <c r="H57" s="17">
        <v>67</v>
      </c>
      <c r="I57" s="24" t="str">
        <f t="shared" si="0"/>
        <v>Khá</v>
      </c>
      <c r="J57" s="17">
        <v>67</v>
      </c>
      <c r="K57" s="24" t="str">
        <f t="shared" si="1"/>
        <v>Khá</v>
      </c>
    </row>
    <row r="58" spans="1:11" x14ac:dyDescent="0.25">
      <c r="A58" s="17">
        <v>46</v>
      </c>
      <c r="B58" s="16">
        <v>23021296</v>
      </c>
      <c r="C58" s="16" t="s">
        <v>1503</v>
      </c>
      <c r="D58" s="16" t="s">
        <v>1480</v>
      </c>
      <c r="E58" s="17">
        <v>92</v>
      </c>
      <c r="F58" s="17">
        <v>92</v>
      </c>
      <c r="G58" s="17">
        <f t="shared" si="2"/>
        <v>92</v>
      </c>
      <c r="H58" s="17">
        <v>80</v>
      </c>
      <c r="I58" s="24" t="str">
        <f t="shared" si="0"/>
        <v>Tốt</v>
      </c>
      <c r="J58" s="17">
        <v>80</v>
      </c>
      <c r="K58" s="24" t="str">
        <f t="shared" si="1"/>
        <v>Tốt</v>
      </c>
    </row>
    <row r="59" spans="1:11" x14ac:dyDescent="0.25">
      <c r="A59" s="17">
        <v>47</v>
      </c>
      <c r="B59" s="16">
        <v>23021298</v>
      </c>
      <c r="C59" s="16" t="s">
        <v>1504</v>
      </c>
      <c r="D59" s="16" t="s">
        <v>988</v>
      </c>
      <c r="E59" s="17">
        <v>67</v>
      </c>
      <c r="F59" s="17">
        <v>67</v>
      </c>
      <c r="G59" s="17">
        <f t="shared" si="2"/>
        <v>67</v>
      </c>
      <c r="H59" s="17">
        <v>67</v>
      </c>
      <c r="I59" s="24" t="str">
        <f t="shared" si="0"/>
        <v>Khá</v>
      </c>
      <c r="J59" s="17">
        <v>67</v>
      </c>
      <c r="K59" s="24" t="str">
        <f t="shared" si="1"/>
        <v>Khá</v>
      </c>
    </row>
    <row r="60" spans="1:11" x14ac:dyDescent="0.25">
      <c r="A60" s="17">
        <v>48</v>
      </c>
      <c r="B60" s="16">
        <v>23021300</v>
      </c>
      <c r="C60" s="16" t="s">
        <v>1505</v>
      </c>
      <c r="D60" s="16" t="s">
        <v>1506</v>
      </c>
      <c r="E60" s="17">
        <v>70</v>
      </c>
      <c r="F60" s="17">
        <v>70</v>
      </c>
      <c r="G60" s="17">
        <f t="shared" si="2"/>
        <v>70</v>
      </c>
      <c r="H60" s="17">
        <v>70</v>
      </c>
      <c r="I60" s="24" t="str">
        <f t="shared" si="0"/>
        <v>Khá</v>
      </c>
      <c r="J60" s="17">
        <v>70</v>
      </c>
      <c r="K60" s="24" t="str">
        <f t="shared" si="1"/>
        <v>Khá</v>
      </c>
    </row>
    <row r="61" spans="1:11" x14ac:dyDescent="0.25">
      <c r="A61" s="17">
        <v>49</v>
      </c>
      <c r="B61" s="16">
        <v>23021302</v>
      </c>
      <c r="C61" s="16" t="s">
        <v>1507</v>
      </c>
      <c r="D61" s="16" t="s">
        <v>1508</v>
      </c>
      <c r="E61" s="17">
        <v>70</v>
      </c>
      <c r="F61" s="17">
        <v>70</v>
      </c>
      <c r="G61" s="17">
        <f t="shared" si="2"/>
        <v>70</v>
      </c>
      <c r="H61" s="17">
        <v>70</v>
      </c>
      <c r="I61" s="24" t="str">
        <f t="shared" si="0"/>
        <v>Khá</v>
      </c>
      <c r="J61" s="17">
        <v>70</v>
      </c>
      <c r="K61" s="24" t="str">
        <f t="shared" si="1"/>
        <v>Khá</v>
      </c>
    </row>
    <row r="62" spans="1:11" x14ac:dyDescent="0.25">
      <c r="A62" s="17">
        <v>50</v>
      </c>
      <c r="B62" s="16">
        <v>23021304</v>
      </c>
      <c r="C62" s="16" t="s">
        <v>1509</v>
      </c>
      <c r="D62" s="16" t="s">
        <v>1510</v>
      </c>
      <c r="E62" s="17">
        <v>70</v>
      </c>
      <c r="F62" s="17">
        <v>70</v>
      </c>
      <c r="G62" s="17">
        <f t="shared" si="2"/>
        <v>70</v>
      </c>
      <c r="H62" s="17">
        <v>70</v>
      </c>
      <c r="I62" s="24" t="str">
        <f t="shared" si="0"/>
        <v>Khá</v>
      </c>
      <c r="J62" s="17">
        <v>70</v>
      </c>
      <c r="K62" s="24" t="str">
        <f t="shared" si="1"/>
        <v>Khá</v>
      </c>
    </row>
    <row r="63" spans="1:11" x14ac:dyDescent="0.25">
      <c r="A63" s="17">
        <v>51</v>
      </c>
      <c r="B63" s="16">
        <v>23021306</v>
      </c>
      <c r="C63" s="16" t="s">
        <v>1511</v>
      </c>
      <c r="D63" s="16" t="s">
        <v>1512</v>
      </c>
      <c r="E63" s="17">
        <v>70</v>
      </c>
      <c r="F63" s="17">
        <v>67</v>
      </c>
      <c r="G63" s="17">
        <f t="shared" si="2"/>
        <v>67</v>
      </c>
      <c r="H63" s="17">
        <v>67</v>
      </c>
      <c r="I63" s="24" t="str">
        <f t="shared" si="0"/>
        <v>Khá</v>
      </c>
      <c r="J63" s="17">
        <v>67</v>
      </c>
      <c r="K63" s="24" t="str">
        <f t="shared" si="1"/>
        <v>Khá</v>
      </c>
    </row>
    <row r="64" spans="1:11" x14ac:dyDescent="0.25">
      <c r="A64" s="17">
        <v>52</v>
      </c>
      <c r="B64" s="16">
        <v>23021310</v>
      </c>
      <c r="C64" s="16" t="s">
        <v>1513</v>
      </c>
      <c r="D64" s="16" t="s">
        <v>1514</v>
      </c>
      <c r="E64" s="17">
        <v>70</v>
      </c>
      <c r="F64" s="17">
        <v>67</v>
      </c>
      <c r="G64" s="17">
        <f t="shared" si="2"/>
        <v>67</v>
      </c>
      <c r="H64" s="17">
        <v>67</v>
      </c>
      <c r="I64" s="24" t="str">
        <f t="shared" si="0"/>
        <v>Khá</v>
      </c>
      <c r="J64" s="17">
        <v>67</v>
      </c>
      <c r="K64" s="24" t="str">
        <f t="shared" si="1"/>
        <v>Khá</v>
      </c>
    </row>
    <row r="65" spans="1:11" x14ac:dyDescent="0.25">
      <c r="A65" s="17">
        <v>53</v>
      </c>
      <c r="B65" s="16">
        <v>23021312</v>
      </c>
      <c r="C65" s="16" t="s">
        <v>627</v>
      </c>
      <c r="D65" s="16" t="s">
        <v>1515</v>
      </c>
      <c r="E65" s="17">
        <v>70</v>
      </c>
      <c r="F65" s="17">
        <v>70</v>
      </c>
      <c r="G65" s="17">
        <f t="shared" si="2"/>
        <v>70</v>
      </c>
      <c r="H65" s="17">
        <v>70</v>
      </c>
      <c r="I65" s="24" t="str">
        <f t="shared" si="0"/>
        <v>Khá</v>
      </c>
      <c r="J65" s="17">
        <v>70</v>
      </c>
      <c r="K65" s="24" t="str">
        <f t="shared" si="1"/>
        <v>Khá</v>
      </c>
    </row>
    <row r="66" spans="1:11" x14ac:dyDescent="0.25">
      <c r="A66" s="17">
        <v>54</v>
      </c>
      <c r="B66" s="16">
        <v>23021314</v>
      </c>
      <c r="C66" s="16" t="s">
        <v>1516</v>
      </c>
      <c r="D66" s="16" t="s">
        <v>1015</v>
      </c>
      <c r="E66" s="17">
        <v>67</v>
      </c>
      <c r="F66" s="17">
        <v>67</v>
      </c>
      <c r="G66" s="17">
        <f t="shared" si="2"/>
        <v>67</v>
      </c>
      <c r="H66" s="17">
        <v>67</v>
      </c>
      <c r="I66" s="24" t="str">
        <f t="shared" si="0"/>
        <v>Khá</v>
      </c>
      <c r="J66" s="17">
        <v>67</v>
      </c>
      <c r="K66" s="24" t="str">
        <f t="shared" si="1"/>
        <v>Khá</v>
      </c>
    </row>
    <row r="67" spans="1:11" x14ac:dyDescent="0.25">
      <c r="A67" s="17">
        <v>55</v>
      </c>
      <c r="B67" s="16">
        <v>23021316</v>
      </c>
      <c r="C67" s="16" t="s">
        <v>1517</v>
      </c>
      <c r="D67" s="16" t="s">
        <v>1518</v>
      </c>
      <c r="E67" s="17">
        <v>92</v>
      </c>
      <c r="F67" s="17">
        <v>92</v>
      </c>
      <c r="G67" s="17">
        <f t="shared" si="2"/>
        <v>92</v>
      </c>
      <c r="H67" s="17">
        <v>90</v>
      </c>
      <c r="I67" s="24" t="str">
        <f t="shared" si="0"/>
        <v>Xuất sắc</v>
      </c>
      <c r="J67" s="17">
        <v>90</v>
      </c>
      <c r="K67" s="24" t="str">
        <f t="shared" si="1"/>
        <v>Xuất sắc</v>
      </c>
    </row>
    <row r="68" spans="1:11" x14ac:dyDescent="0.25">
      <c r="A68" s="17">
        <v>56</v>
      </c>
      <c r="B68" s="16">
        <v>23021318</v>
      </c>
      <c r="C68" s="16" t="s">
        <v>1519</v>
      </c>
      <c r="D68" s="16" t="s">
        <v>1295</v>
      </c>
      <c r="E68" s="17">
        <v>67</v>
      </c>
      <c r="F68" s="17">
        <v>67</v>
      </c>
      <c r="G68" s="17">
        <f t="shared" si="2"/>
        <v>67</v>
      </c>
      <c r="H68" s="17">
        <v>67</v>
      </c>
      <c r="I68" s="24" t="str">
        <f t="shared" si="0"/>
        <v>Khá</v>
      </c>
      <c r="J68" s="17">
        <v>67</v>
      </c>
      <c r="K68" s="24" t="str">
        <f t="shared" si="1"/>
        <v>Khá</v>
      </c>
    </row>
    <row r="69" spans="1:11" x14ac:dyDescent="0.25">
      <c r="A69" s="17">
        <v>57</v>
      </c>
      <c r="B69" s="16">
        <v>23021320</v>
      </c>
      <c r="C69" s="16" t="s">
        <v>1520</v>
      </c>
      <c r="D69" s="16" t="s">
        <v>1297</v>
      </c>
      <c r="E69" s="17">
        <v>70</v>
      </c>
      <c r="F69" s="17">
        <v>80</v>
      </c>
      <c r="G69" s="17">
        <f t="shared" si="2"/>
        <v>80</v>
      </c>
      <c r="H69" s="17">
        <v>80</v>
      </c>
      <c r="I69" s="24" t="str">
        <f t="shared" si="0"/>
        <v>Tốt</v>
      </c>
      <c r="J69" s="17">
        <v>80</v>
      </c>
      <c r="K69" s="24" t="str">
        <f t="shared" si="1"/>
        <v>Tốt</v>
      </c>
    </row>
    <row r="70" spans="1:11" x14ac:dyDescent="0.25">
      <c r="A70" s="17">
        <v>58</v>
      </c>
      <c r="B70" s="16">
        <v>23021322</v>
      </c>
      <c r="C70" s="16" t="s">
        <v>1521</v>
      </c>
      <c r="D70" s="16" t="s">
        <v>1522</v>
      </c>
      <c r="E70" s="17">
        <v>86</v>
      </c>
      <c r="F70" s="17">
        <v>82</v>
      </c>
      <c r="G70" s="17">
        <f t="shared" si="2"/>
        <v>82</v>
      </c>
      <c r="H70" s="17">
        <v>80</v>
      </c>
      <c r="I70" s="24" t="str">
        <f t="shared" si="0"/>
        <v>Tốt</v>
      </c>
      <c r="J70" s="17">
        <v>80</v>
      </c>
      <c r="K70" s="24" t="str">
        <f t="shared" si="1"/>
        <v>Tốt</v>
      </c>
    </row>
    <row r="71" spans="1:11" x14ac:dyDescent="0.25">
      <c r="A71" s="17">
        <v>59</v>
      </c>
      <c r="B71" s="16">
        <v>23021324</v>
      </c>
      <c r="C71" s="16" t="s">
        <v>1523</v>
      </c>
      <c r="D71" s="16" t="s">
        <v>1236</v>
      </c>
      <c r="E71" s="17">
        <v>90</v>
      </c>
      <c r="F71" s="17">
        <v>90</v>
      </c>
      <c r="G71" s="17">
        <f t="shared" si="2"/>
        <v>90</v>
      </c>
      <c r="H71" s="17">
        <v>80</v>
      </c>
      <c r="I71" s="24" t="str">
        <f t="shared" si="0"/>
        <v>Tốt</v>
      </c>
      <c r="J71" s="17">
        <v>80</v>
      </c>
      <c r="K71" s="24" t="str">
        <f t="shared" si="1"/>
        <v>Tốt</v>
      </c>
    </row>
    <row r="72" spans="1:11" x14ac:dyDescent="0.25">
      <c r="A72" s="17">
        <v>60</v>
      </c>
      <c r="B72" s="16">
        <v>23021328</v>
      </c>
      <c r="C72" s="16" t="s">
        <v>1524</v>
      </c>
      <c r="D72" s="16" t="s">
        <v>1448</v>
      </c>
      <c r="E72" s="17">
        <v>82</v>
      </c>
      <c r="F72" s="17">
        <v>82</v>
      </c>
      <c r="G72" s="17">
        <f t="shared" si="2"/>
        <v>82</v>
      </c>
      <c r="H72" s="17">
        <v>80</v>
      </c>
      <c r="I72" s="24" t="str">
        <f t="shared" si="0"/>
        <v>Tốt</v>
      </c>
      <c r="J72" s="17">
        <v>80</v>
      </c>
      <c r="K72" s="24" t="str">
        <f t="shared" si="1"/>
        <v>Tốt</v>
      </c>
    </row>
    <row r="73" spans="1:11" x14ac:dyDescent="0.25">
      <c r="A73" s="17">
        <v>61</v>
      </c>
      <c r="B73" s="16">
        <v>23021330</v>
      </c>
      <c r="C73" s="16" t="s">
        <v>1525</v>
      </c>
      <c r="D73" s="16" t="s">
        <v>1439</v>
      </c>
      <c r="E73" s="17">
        <v>77</v>
      </c>
      <c r="F73" s="17">
        <v>72</v>
      </c>
      <c r="G73" s="17">
        <f t="shared" si="2"/>
        <v>72</v>
      </c>
      <c r="H73" s="17">
        <v>70</v>
      </c>
      <c r="I73" s="24" t="str">
        <f t="shared" si="0"/>
        <v>Khá</v>
      </c>
      <c r="J73" s="17">
        <v>70</v>
      </c>
      <c r="K73" s="24" t="str">
        <f t="shared" si="1"/>
        <v>Khá</v>
      </c>
    </row>
    <row r="74" spans="1:11" x14ac:dyDescent="0.25">
      <c r="A74" s="17">
        <v>62</v>
      </c>
      <c r="B74" s="16">
        <v>23021332</v>
      </c>
      <c r="C74" s="16" t="s">
        <v>1526</v>
      </c>
      <c r="D74" s="16" t="s">
        <v>1527</v>
      </c>
      <c r="E74" s="17">
        <v>80</v>
      </c>
      <c r="F74" s="17">
        <v>80</v>
      </c>
      <c r="G74" s="17">
        <f t="shared" si="2"/>
        <v>80</v>
      </c>
      <c r="H74" s="17">
        <v>80</v>
      </c>
      <c r="I74" s="24" t="str">
        <f t="shared" si="0"/>
        <v>Tốt</v>
      </c>
      <c r="J74" s="17">
        <v>80</v>
      </c>
      <c r="K74" s="24" t="str">
        <f t="shared" si="1"/>
        <v>Tốt</v>
      </c>
    </row>
    <row r="75" spans="1:11" x14ac:dyDescent="0.25">
      <c r="A75" s="17">
        <v>63</v>
      </c>
      <c r="B75" s="16">
        <v>23021334</v>
      </c>
      <c r="C75" s="16" t="s">
        <v>441</v>
      </c>
      <c r="D75" s="16" t="s">
        <v>1308</v>
      </c>
      <c r="E75" s="17">
        <v>80</v>
      </c>
      <c r="F75" s="17">
        <v>80</v>
      </c>
      <c r="G75" s="17">
        <f t="shared" si="2"/>
        <v>80</v>
      </c>
      <c r="H75" s="17">
        <v>80</v>
      </c>
      <c r="I75" s="24" t="str">
        <f t="shared" si="0"/>
        <v>Tốt</v>
      </c>
      <c r="J75" s="17">
        <v>80</v>
      </c>
      <c r="K75" s="24" t="str">
        <f t="shared" si="1"/>
        <v>Tốt</v>
      </c>
    </row>
    <row r="76" spans="1:11" x14ac:dyDescent="0.25">
      <c r="A76" s="17">
        <v>64</v>
      </c>
      <c r="B76" s="16">
        <v>23021336</v>
      </c>
      <c r="C76" s="16" t="s">
        <v>1528</v>
      </c>
      <c r="D76" s="16" t="s">
        <v>1437</v>
      </c>
      <c r="E76" s="17">
        <v>90</v>
      </c>
      <c r="F76" s="17">
        <v>90</v>
      </c>
      <c r="G76" s="17">
        <f t="shared" si="2"/>
        <v>90</v>
      </c>
      <c r="H76" s="17">
        <v>90</v>
      </c>
      <c r="I76" s="24" t="str">
        <f t="shared" si="0"/>
        <v>Xuất sắc</v>
      </c>
      <c r="J76" s="17">
        <v>90</v>
      </c>
      <c r="K76" s="24" t="str">
        <f t="shared" si="1"/>
        <v>Xuất sắc</v>
      </c>
    </row>
    <row r="77" spans="1:11" x14ac:dyDescent="0.25">
      <c r="A77" s="17">
        <v>65</v>
      </c>
      <c r="B77" s="16">
        <v>23021338</v>
      </c>
      <c r="C77" s="16" t="s">
        <v>1529</v>
      </c>
      <c r="D77" s="16" t="s">
        <v>949</v>
      </c>
      <c r="E77" s="17">
        <v>80</v>
      </c>
      <c r="F77" s="17">
        <v>80</v>
      </c>
      <c r="G77" s="17">
        <f t="shared" si="2"/>
        <v>80</v>
      </c>
      <c r="H77" s="17">
        <v>80</v>
      </c>
      <c r="I77" s="24" t="str">
        <f t="shared" ref="I77:I94" si="3">IF(H77&gt;=90,"Xuất sắc",IF(H77&gt;=80,"Tốt", IF(H77&gt;=65,"Khá",IF(H77&gt;=50,"Trung bình", IF(H77&gt;=35, "Yếu", "Kém")))))</f>
        <v>Tốt</v>
      </c>
      <c r="J77" s="17">
        <v>80</v>
      </c>
      <c r="K77" s="24" t="str">
        <f t="shared" ref="K77:K94" si="4">IF(J77&gt;=90,"Xuất sắc",IF(J77&gt;=80,"Tốt", IF(J77&gt;=65,"Khá",IF(J77&gt;=50,"Trung bình", IF(J77&gt;=35, "Yếu", "Kém")))))</f>
        <v>Tốt</v>
      </c>
    </row>
    <row r="78" spans="1:11" x14ac:dyDescent="0.25">
      <c r="A78" s="17">
        <v>66</v>
      </c>
      <c r="B78" s="16">
        <v>23021340</v>
      </c>
      <c r="C78" s="16" t="s">
        <v>1530</v>
      </c>
      <c r="D78" s="16" t="s">
        <v>1258</v>
      </c>
      <c r="E78" s="17">
        <v>80</v>
      </c>
      <c r="F78" s="17">
        <v>80</v>
      </c>
      <c r="G78" s="17">
        <f t="shared" si="2"/>
        <v>80</v>
      </c>
      <c r="H78" s="17">
        <v>80</v>
      </c>
      <c r="I78" s="24" t="str">
        <f t="shared" si="3"/>
        <v>Tốt</v>
      </c>
      <c r="J78" s="17">
        <v>80</v>
      </c>
      <c r="K78" s="24" t="str">
        <f t="shared" si="4"/>
        <v>Tốt</v>
      </c>
    </row>
    <row r="79" spans="1:11" x14ac:dyDescent="0.25">
      <c r="A79" s="17">
        <v>67</v>
      </c>
      <c r="B79" s="16">
        <v>23021342</v>
      </c>
      <c r="C79" s="16" t="s">
        <v>1531</v>
      </c>
      <c r="D79" s="16" t="s">
        <v>1532</v>
      </c>
      <c r="E79" s="17">
        <v>90</v>
      </c>
      <c r="F79" s="17">
        <v>90</v>
      </c>
      <c r="G79" s="17">
        <f t="shared" si="2"/>
        <v>90</v>
      </c>
      <c r="H79" s="17">
        <v>90</v>
      </c>
      <c r="I79" s="24" t="str">
        <f t="shared" si="3"/>
        <v>Xuất sắc</v>
      </c>
      <c r="J79" s="17">
        <v>90</v>
      </c>
      <c r="K79" s="24" t="str">
        <f t="shared" si="4"/>
        <v>Xuất sắc</v>
      </c>
    </row>
    <row r="80" spans="1:11" x14ac:dyDescent="0.25">
      <c r="A80" s="17">
        <v>68</v>
      </c>
      <c r="B80" s="16">
        <v>23021344</v>
      </c>
      <c r="C80" s="16" t="s">
        <v>1533</v>
      </c>
      <c r="D80" s="16" t="s">
        <v>1534</v>
      </c>
      <c r="E80" s="17">
        <v>70</v>
      </c>
      <c r="F80" s="17">
        <v>70</v>
      </c>
      <c r="G80" s="17">
        <f t="shared" si="2"/>
        <v>70</v>
      </c>
      <c r="H80" s="17">
        <v>70</v>
      </c>
      <c r="I80" s="24" t="str">
        <f t="shared" si="3"/>
        <v>Khá</v>
      </c>
      <c r="J80" s="17">
        <v>70</v>
      </c>
      <c r="K80" s="24" t="str">
        <f t="shared" si="4"/>
        <v>Khá</v>
      </c>
    </row>
    <row r="81" spans="1:11" x14ac:dyDescent="0.25">
      <c r="A81" s="17">
        <v>69</v>
      </c>
      <c r="B81" s="16">
        <v>23021346</v>
      </c>
      <c r="C81" s="16" t="s">
        <v>1535</v>
      </c>
      <c r="D81" s="16" t="s">
        <v>1536</v>
      </c>
      <c r="E81" s="17">
        <v>90</v>
      </c>
      <c r="F81" s="17">
        <v>90</v>
      </c>
      <c r="G81" s="17">
        <f t="shared" si="2"/>
        <v>90</v>
      </c>
      <c r="H81" s="17">
        <v>90</v>
      </c>
      <c r="I81" s="24" t="str">
        <f t="shared" si="3"/>
        <v>Xuất sắc</v>
      </c>
      <c r="J81" s="17">
        <v>90</v>
      </c>
      <c r="K81" s="24" t="str">
        <f t="shared" si="4"/>
        <v>Xuất sắc</v>
      </c>
    </row>
    <row r="82" spans="1:11" x14ac:dyDescent="0.25">
      <c r="A82" s="17">
        <v>70</v>
      </c>
      <c r="B82" s="16">
        <v>23021348</v>
      </c>
      <c r="C82" s="16" t="s">
        <v>1537</v>
      </c>
      <c r="D82" s="16" t="s">
        <v>1538</v>
      </c>
      <c r="E82" s="17">
        <v>80</v>
      </c>
      <c r="F82" s="17">
        <v>80</v>
      </c>
      <c r="G82" s="17">
        <f t="shared" si="2"/>
        <v>80</v>
      </c>
      <c r="H82" s="17">
        <v>80</v>
      </c>
      <c r="I82" s="24" t="str">
        <f t="shared" si="3"/>
        <v>Tốt</v>
      </c>
      <c r="J82" s="17">
        <v>80</v>
      </c>
      <c r="K82" s="24" t="str">
        <f t="shared" si="4"/>
        <v>Tốt</v>
      </c>
    </row>
    <row r="83" spans="1:11" x14ac:dyDescent="0.25">
      <c r="A83" s="17">
        <v>71</v>
      </c>
      <c r="B83" s="16">
        <v>23021350</v>
      </c>
      <c r="C83" s="16" t="s">
        <v>1539</v>
      </c>
      <c r="D83" s="16" t="s">
        <v>1207</v>
      </c>
      <c r="E83" s="17">
        <v>80</v>
      </c>
      <c r="F83" s="17">
        <v>80</v>
      </c>
      <c r="G83" s="17">
        <f t="shared" si="2"/>
        <v>80</v>
      </c>
      <c r="H83" s="17">
        <v>80</v>
      </c>
      <c r="I83" s="24" t="str">
        <f t="shared" si="3"/>
        <v>Tốt</v>
      </c>
      <c r="J83" s="17">
        <v>80</v>
      </c>
      <c r="K83" s="24" t="str">
        <f t="shared" si="4"/>
        <v>Tốt</v>
      </c>
    </row>
    <row r="84" spans="1:11" x14ac:dyDescent="0.25">
      <c r="A84" s="17">
        <v>72</v>
      </c>
      <c r="B84" s="16">
        <v>23021352</v>
      </c>
      <c r="C84" s="16" t="s">
        <v>1540</v>
      </c>
      <c r="D84" s="16" t="s">
        <v>1541</v>
      </c>
      <c r="E84" s="17">
        <v>89</v>
      </c>
      <c r="F84" s="17">
        <v>89</v>
      </c>
      <c r="G84" s="17">
        <f t="shared" si="2"/>
        <v>89</v>
      </c>
      <c r="H84" s="17">
        <v>87</v>
      </c>
      <c r="I84" s="24" t="str">
        <f t="shared" si="3"/>
        <v>Tốt</v>
      </c>
      <c r="J84" s="17">
        <v>87</v>
      </c>
      <c r="K84" s="24" t="str">
        <f t="shared" si="4"/>
        <v>Tốt</v>
      </c>
    </row>
    <row r="85" spans="1:11" x14ac:dyDescent="0.25">
      <c r="A85" s="17">
        <v>73</v>
      </c>
      <c r="B85" s="16">
        <v>23021354</v>
      </c>
      <c r="C85" s="16" t="s">
        <v>1542</v>
      </c>
      <c r="D85" s="16" t="s">
        <v>1222</v>
      </c>
      <c r="E85" s="17">
        <v>70</v>
      </c>
      <c r="F85" s="17">
        <v>70</v>
      </c>
      <c r="G85" s="17">
        <f t="shared" si="2"/>
        <v>70</v>
      </c>
      <c r="H85" s="17">
        <v>70</v>
      </c>
      <c r="I85" s="24" t="str">
        <f t="shared" si="3"/>
        <v>Khá</v>
      </c>
      <c r="J85" s="17">
        <v>70</v>
      </c>
      <c r="K85" s="24" t="str">
        <f t="shared" si="4"/>
        <v>Khá</v>
      </c>
    </row>
    <row r="86" spans="1:11" x14ac:dyDescent="0.25">
      <c r="A86" s="17">
        <v>74</v>
      </c>
      <c r="B86" s="16">
        <v>23021356</v>
      </c>
      <c r="C86" s="16" t="s">
        <v>1543</v>
      </c>
      <c r="D86" s="16" t="s">
        <v>1544</v>
      </c>
      <c r="E86" s="17">
        <v>80</v>
      </c>
      <c r="F86" s="17">
        <v>77</v>
      </c>
      <c r="G86" s="17">
        <f t="shared" ref="G86:G94" si="5">F86</f>
        <v>77</v>
      </c>
      <c r="H86" s="17">
        <v>77</v>
      </c>
      <c r="I86" s="24" t="str">
        <f t="shared" si="3"/>
        <v>Khá</v>
      </c>
      <c r="J86" s="17">
        <v>77</v>
      </c>
      <c r="K86" s="24" t="str">
        <f t="shared" si="4"/>
        <v>Khá</v>
      </c>
    </row>
    <row r="87" spans="1:11" x14ac:dyDescent="0.25">
      <c r="A87" s="17">
        <v>75</v>
      </c>
      <c r="B87" s="16">
        <v>23021358</v>
      </c>
      <c r="C87" s="16" t="s">
        <v>1545</v>
      </c>
      <c r="D87" s="16" t="s">
        <v>1546</v>
      </c>
      <c r="E87" s="17">
        <v>80</v>
      </c>
      <c r="F87" s="17">
        <v>80</v>
      </c>
      <c r="G87" s="17">
        <f t="shared" si="5"/>
        <v>80</v>
      </c>
      <c r="H87" s="17">
        <v>80</v>
      </c>
      <c r="I87" s="24" t="str">
        <f t="shared" si="3"/>
        <v>Tốt</v>
      </c>
      <c r="J87" s="17">
        <v>80</v>
      </c>
      <c r="K87" s="24" t="str">
        <f t="shared" si="4"/>
        <v>Tốt</v>
      </c>
    </row>
    <row r="88" spans="1:11" x14ac:dyDescent="0.25">
      <c r="A88" s="17">
        <v>76</v>
      </c>
      <c r="B88" s="16">
        <v>23021360</v>
      </c>
      <c r="C88" s="16" t="s">
        <v>1547</v>
      </c>
      <c r="D88" s="16" t="s">
        <v>1548</v>
      </c>
      <c r="E88" s="17">
        <v>70</v>
      </c>
      <c r="F88" s="17">
        <v>67</v>
      </c>
      <c r="G88" s="17">
        <f t="shared" si="5"/>
        <v>67</v>
      </c>
      <c r="H88" s="17">
        <v>67</v>
      </c>
      <c r="I88" s="24" t="str">
        <f t="shared" si="3"/>
        <v>Khá</v>
      </c>
      <c r="J88" s="17">
        <v>67</v>
      </c>
      <c r="K88" s="24" t="str">
        <f t="shared" si="4"/>
        <v>Khá</v>
      </c>
    </row>
    <row r="89" spans="1:11" x14ac:dyDescent="0.25">
      <c r="A89" s="17">
        <v>77</v>
      </c>
      <c r="B89" s="16">
        <v>23021362</v>
      </c>
      <c r="C89" s="16" t="s">
        <v>1549</v>
      </c>
      <c r="D89" s="16" t="s">
        <v>1488</v>
      </c>
      <c r="E89" s="17">
        <v>80</v>
      </c>
      <c r="F89" s="17">
        <v>80</v>
      </c>
      <c r="G89" s="17">
        <f t="shared" si="5"/>
        <v>80</v>
      </c>
      <c r="H89" s="17">
        <v>80</v>
      </c>
      <c r="I89" s="24" t="str">
        <f t="shared" si="3"/>
        <v>Tốt</v>
      </c>
      <c r="J89" s="17">
        <v>80</v>
      </c>
      <c r="K89" s="24" t="str">
        <f t="shared" si="4"/>
        <v>Tốt</v>
      </c>
    </row>
    <row r="90" spans="1:11" x14ac:dyDescent="0.25">
      <c r="A90" s="17">
        <v>78</v>
      </c>
      <c r="B90" s="16">
        <v>23021364</v>
      </c>
      <c r="C90" s="16" t="s">
        <v>1550</v>
      </c>
      <c r="D90" s="16" t="s">
        <v>1482</v>
      </c>
      <c r="E90" s="17">
        <v>80</v>
      </c>
      <c r="F90" s="17">
        <v>80</v>
      </c>
      <c r="G90" s="17">
        <f t="shared" si="5"/>
        <v>80</v>
      </c>
      <c r="H90" s="17">
        <v>80</v>
      </c>
      <c r="I90" s="24" t="str">
        <f t="shared" si="3"/>
        <v>Tốt</v>
      </c>
      <c r="J90" s="17">
        <v>80</v>
      </c>
      <c r="K90" s="24" t="str">
        <f t="shared" si="4"/>
        <v>Tốt</v>
      </c>
    </row>
    <row r="91" spans="1:11" x14ac:dyDescent="0.25">
      <c r="A91" s="17">
        <v>79</v>
      </c>
      <c r="B91" s="16">
        <v>23021366</v>
      </c>
      <c r="C91" s="16" t="s">
        <v>1551</v>
      </c>
      <c r="D91" s="16" t="s">
        <v>1271</v>
      </c>
      <c r="E91" s="17">
        <v>67</v>
      </c>
      <c r="F91" s="17">
        <v>67</v>
      </c>
      <c r="G91" s="17">
        <f t="shared" si="5"/>
        <v>67</v>
      </c>
      <c r="H91" s="17">
        <v>67</v>
      </c>
      <c r="I91" s="24" t="str">
        <f t="shared" si="3"/>
        <v>Khá</v>
      </c>
      <c r="J91" s="17">
        <v>67</v>
      </c>
      <c r="K91" s="24" t="str">
        <f t="shared" si="4"/>
        <v>Khá</v>
      </c>
    </row>
    <row r="92" spans="1:11" x14ac:dyDescent="0.25">
      <c r="A92" s="17">
        <v>80</v>
      </c>
      <c r="B92" s="16">
        <v>23021368</v>
      </c>
      <c r="C92" s="16" t="s">
        <v>1552</v>
      </c>
      <c r="D92" s="16" t="s">
        <v>1279</v>
      </c>
      <c r="E92" s="17">
        <v>72</v>
      </c>
      <c r="F92" s="17">
        <v>72</v>
      </c>
      <c r="G92" s="17">
        <f t="shared" si="5"/>
        <v>72</v>
      </c>
      <c r="H92" s="17">
        <v>82</v>
      </c>
      <c r="I92" s="24" t="str">
        <f t="shared" si="3"/>
        <v>Tốt</v>
      </c>
      <c r="J92" s="17">
        <v>82</v>
      </c>
      <c r="K92" s="24" t="str">
        <f t="shared" si="4"/>
        <v>Tốt</v>
      </c>
    </row>
    <row r="93" spans="1:11" x14ac:dyDescent="0.25">
      <c r="A93" s="17">
        <v>81</v>
      </c>
      <c r="B93" s="16">
        <v>23021370</v>
      </c>
      <c r="C93" s="16" t="s">
        <v>1553</v>
      </c>
      <c r="D93" s="16" t="s">
        <v>1213</v>
      </c>
      <c r="E93" s="17">
        <v>70</v>
      </c>
      <c r="F93" s="17">
        <v>70</v>
      </c>
      <c r="G93" s="17">
        <f t="shared" si="5"/>
        <v>70</v>
      </c>
      <c r="H93" s="17">
        <v>70</v>
      </c>
      <c r="I93" s="24" t="str">
        <f t="shared" si="3"/>
        <v>Khá</v>
      </c>
      <c r="J93" s="17">
        <v>70</v>
      </c>
      <c r="K93" s="24" t="str">
        <f t="shared" si="4"/>
        <v>Khá</v>
      </c>
    </row>
    <row r="94" spans="1:11" x14ac:dyDescent="0.25">
      <c r="A94" s="17">
        <v>82</v>
      </c>
      <c r="B94" s="16">
        <v>23021372</v>
      </c>
      <c r="C94" s="16" t="s">
        <v>1554</v>
      </c>
      <c r="D94" s="16" t="s">
        <v>1555</v>
      </c>
      <c r="E94" s="17">
        <v>80</v>
      </c>
      <c r="F94" s="17">
        <v>80</v>
      </c>
      <c r="G94" s="17">
        <f t="shared" si="5"/>
        <v>80</v>
      </c>
      <c r="H94" s="17">
        <v>80</v>
      </c>
      <c r="I94" s="24" t="str">
        <f t="shared" si="3"/>
        <v>Tốt</v>
      </c>
      <c r="J94" s="17">
        <v>80</v>
      </c>
      <c r="K94" s="24" t="str">
        <f t="shared" si="4"/>
        <v>Tốt</v>
      </c>
    </row>
    <row r="96" spans="1:11" ht="16.5" x14ac:dyDescent="0.25">
      <c r="A96" s="60" t="s">
        <v>1309</v>
      </c>
      <c r="B96" s="60"/>
      <c r="C96" s="60"/>
    </row>
  </sheetData>
  <mergeCells count="16">
    <mergeCell ref="A6:K6"/>
    <mergeCell ref="A1:C1"/>
    <mergeCell ref="G1:K1"/>
    <mergeCell ref="A2:C2"/>
    <mergeCell ref="G2:K2"/>
    <mergeCell ref="A5:K5"/>
    <mergeCell ref="H10:I10"/>
    <mergeCell ref="H11:I11"/>
    <mergeCell ref="J10:K10"/>
    <mergeCell ref="J11:K11"/>
    <mergeCell ref="A7:K7"/>
    <mergeCell ref="A96:C96"/>
    <mergeCell ref="A10:A12"/>
    <mergeCell ref="B10:B12"/>
    <mergeCell ref="C10:C12"/>
    <mergeCell ref="D10:D12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DE6D8-E456-4E45-BAFF-09324D435427}">
  <dimension ref="A1:K96"/>
  <sheetViews>
    <sheetView topLeftCell="A70" workbookViewId="0">
      <selection activeCell="M27" sqref="M27"/>
    </sheetView>
  </sheetViews>
  <sheetFormatPr defaultColWidth="11.125" defaultRowHeight="15" x14ac:dyDescent="0.25"/>
  <cols>
    <col min="1" max="1" width="4.75" style="10" bestFit="1" customWidth="1"/>
    <col min="2" max="2" width="8.875" style="10" bestFit="1" customWidth="1"/>
    <col min="3" max="3" width="19.75" style="4" customWidth="1"/>
    <col min="4" max="4" width="9.875" style="10" bestFit="1" customWidth="1"/>
    <col min="5" max="5" width="6.875" style="10" bestFit="1" customWidth="1"/>
    <col min="6" max="8" width="5.375" style="10" bestFit="1" customWidth="1"/>
    <col min="9" max="9" width="8.875" style="4" bestFit="1" customWidth="1"/>
    <col min="10" max="10" width="5.375" style="10" bestFit="1" customWidth="1"/>
    <col min="11" max="11" width="8.875" style="4" bestFit="1" customWidth="1"/>
    <col min="12" max="16384" width="11.125" style="4"/>
  </cols>
  <sheetData>
    <row r="1" spans="1:11" ht="16.5" x14ac:dyDescent="0.25">
      <c r="A1" s="45" t="s">
        <v>0</v>
      </c>
      <c r="B1" s="45"/>
      <c r="C1" s="45"/>
      <c r="G1" s="46" t="s">
        <v>2</v>
      </c>
      <c r="H1" s="46"/>
      <c r="I1" s="46"/>
      <c r="J1" s="46"/>
      <c r="K1" s="46"/>
    </row>
    <row r="2" spans="1:11" ht="16.5" x14ac:dyDescent="0.25">
      <c r="A2" s="47" t="s">
        <v>1</v>
      </c>
      <c r="B2" s="47"/>
      <c r="C2" s="47"/>
      <c r="G2" s="46" t="s">
        <v>3</v>
      </c>
      <c r="H2" s="46"/>
      <c r="I2" s="46"/>
      <c r="J2" s="46"/>
      <c r="K2" s="46"/>
    </row>
    <row r="3" spans="1:11" ht="16.5" x14ac:dyDescent="0.25">
      <c r="A3" s="22"/>
    </row>
    <row r="5" spans="1:11" s="14" customFormat="1" ht="19.5" x14ac:dyDescent="0.2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s="14" customFormat="1" ht="19.5" x14ac:dyDescent="0.2">
      <c r="A6" s="36" t="s">
        <v>1669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1" s="14" customFormat="1" ht="19.5" x14ac:dyDescent="0.2">
      <c r="A7" s="36" t="s">
        <v>29</v>
      </c>
      <c r="B7" s="36"/>
      <c r="C7" s="36"/>
      <c r="D7" s="36"/>
      <c r="E7" s="36"/>
      <c r="F7" s="36"/>
      <c r="G7" s="36"/>
      <c r="H7" s="36"/>
      <c r="I7" s="36"/>
      <c r="J7" s="36"/>
      <c r="K7" s="36"/>
    </row>
    <row r="10" spans="1:11" ht="15.75" customHeight="1" x14ac:dyDescent="0.25">
      <c r="A10" s="37" t="s">
        <v>5</v>
      </c>
      <c r="B10" s="39" t="s">
        <v>6</v>
      </c>
      <c r="C10" s="39" t="s">
        <v>7</v>
      </c>
      <c r="D10" s="39" t="s">
        <v>8</v>
      </c>
      <c r="E10" s="11" t="s">
        <v>9</v>
      </c>
      <c r="F10" s="11" t="s">
        <v>9</v>
      </c>
      <c r="G10" s="11" t="s">
        <v>9</v>
      </c>
      <c r="H10" s="41" t="s">
        <v>13</v>
      </c>
      <c r="I10" s="42"/>
      <c r="J10" s="41" t="s">
        <v>13</v>
      </c>
      <c r="K10" s="42"/>
    </row>
    <row r="11" spans="1:11" ht="33.75" customHeight="1" x14ac:dyDescent="0.25">
      <c r="A11" s="38"/>
      <c r="B11" s="40"/>
      <c r="C11" s="40"/>
      <c r="D11" s="40"/>
      <c r="E11" s="12" t="s">
        <v>10</v>
      </c>
      <c r="F11" s="12" t="s">
        <v>11</v>
      </c>
      <c r="G11" s="12" t="s">
        <v>12</v>
      </c>
      <c r="H11" s="43" t="s">
        <v>14</v>
      </c>
      <c r="I11" s="44"/>
      <c r="J11" s="43" t="s">
        <v>670</v>
      </c>
      <c r="K11" s="44"/>
    </row>
    <row r="12" spans="1:11" ht="15.75" x14ac:dyDescent="0.25">
      <c r="A12" s="38"/>
      <c r="B12" s="40"/>
      <c r="C12" s="40"/>
      <c r="D12" s="40"/>
      <c r="E12" s="23"/>
      <c r="F12" s="23"/>
      <c r="G12" s="23"/>
      <c r="H12" s="11" t="s">
        <v>9</v>
      </c>
      <c r="I12" s="11" t="s">
        <v>15</v>
      </c>
      <c r="J12" s="11" t="s">
        <v>9</v>
      </c>
      <c r="K12" s="11" t="s">
        <v>15</v>
      </c>
    </row>
    <row r="13" spans="1:11" x14ac:dyDescent="0.25">
      <c r="A13" s="17">
        <v>1</v>
      </c>
      <c r="B13" s="17">
        <v>23021205</v>
      </c>
      <c r="C13" s="16" t="s">
        <v>1556</v>
      </c>
      <c r="D13" s="17" t="s">
        <v>1557</v>
      </c>
      <c r="E13" s="17">
        <v>85</v>
      </c>
      <c r="F13" s="17">
        <v>82</v>
      </c>
      <c r="G13" s="17">
        <v>82</v>
      </c>
      <c r="H13" s="17">
        <v>82</v>
      </c>
      <c r="I13" s="24" t="str">
        <f t="shared" ref="I13:I76" si="0">IF(H13&gt;=90,"Xuất sắc",IF(H13&gt;=80,"Tốt", IF(H13&gt;=65,"Khá",IF(H13&gt;=50,"Trung bình", IF(H13&gt;=35, "Yếu", "Kém")))))</f>
        <v>Tốt</v>
      </c>
      <c r="J13" s="17">
        <v>82</v>
      </c>
      <c r="K13" s="24" t="str">
        <f t="shared" ref="K13:K76" si="1">IF(J13&gt;=90,"Xuất sắc",IF(J13&gt;=80,"Tốt", IF(J13&gt;=65,"Khá",IF(J13&gt;=50,"Trung bình", IF(J13&gt;=35, "Yếu", "Kém")))))</f>
        <v>Tốt</v>
      </c>
    </row>
    <row r="14" spans="1:11" x14ac:dyDescent="0.25">
      <c r="A14" s="17">
        <v>2</v>
      </c>
      <c r="B14" s="17">
        <v>23021207</v>
      </c>
      <c r="C14" s="16" t="s">
        <v>1558</v>
      </c>
      <c r="D14" s="17" t="s">
        <v>1488</v>
      </c>
      <c r="E14" s="17">
        <v>82</v>
      </c>
      <c r="F14" s="17">
        <v>82</v>
      </c>
      <c r="G14" s="17">
        <v>82</v>
      </c>
      <c r="H14" s="17">
        <v>82</v>
      </c>
      <c r="I14" s="24" t="str">
        <f t="shared" si="0"/>
        <v>Tốt</v>
      </c>
      <c r="J14" s="17">
        <v>82</v>
      </c>
      <c r="K14" s="24" t="str">
        <f t="shared" si="1"/>
        <v>Tốt</v>
      </c>
    </row>
    <row r="15" spans="1:11" x14ac:dyDescent="0.25">
      <c r="A15" s="17">
        <v>3</v>
      </c>
      <c r="B15" s="17">
        <v>23021209</v>
      </c>
      <c r="C15" s="16" t="s">
        <v>1559</v>
      </c>
      <c r="D15" s="17" t="s">
        <v>1560</v>
      </c>
      <c r="E15" s="17">
        <v>80</v>
      </c>
      <c r="F15" s="17">
        <v>80</v>
      </c>
      <c r="G15" s="17">
        <v>80</v>
      </c>
      <c r="H15" s="17">
        <v>80</v>
      </c>
      <c r="I15" s="24" t="str">
        <f t="shared" si="0"/>
        <v>Tốt</v>
      </c>
      <c r="J15" s="17">
        <v>80</v>
      </c>
      <c r="K15" s="24" t="str">
        <f t="shared" si="1"/>
        <v>Tốt</v>
      </c>
    </row>
    <row r="16" spans="1:11" x14ac:dyDescent="0.25">
      <c r="A16" s="17">
        <v>4</v>
      </c>
      <c r="B16" s="17">
        <v>23021211</v>
      </c>
      <c r="C16" s="16" t="s">
        <v>327</v>
      </c>
      <c r="D16" s="17" t="s">
        <v>1561</v>
      </c>
      <c r="E16" s="17">
        <v>85</v>
      </c>
      <c r="F16" s="17">
        <v>82</v>
      </c>
      <c r="G16" s="17">
        <v>82</v>
      </c>
      <c r="H16" s="17">
        <v>82</v>
      </c>
      <c r="I16" s="24" t="str">
        <f t="shared" si="0"/>
        <v>Tốt</v>
      </c>
      <c r="J16" s="17">
        <v>82</v>
      </c>
      <c r="K16" s="24" t="str">
        <f t="shared" si="1"/>
        <v>Tốt</v>
      </c>
    </row>
    <row r="17" spans="1:11" x14ac:dyDescent="0.25">
      <c r="A17" s="17">
        <v>5</v>
      </c>
      <c r="B17" s="17">
        <v>23021213</v>
      </c>
      <c r="C17" s="16" t="s">
        <v>1562</v>
      </c>
      <c r="D17" s="17" t="s">
        <v>1563</v>
      </c>
      <c r="E17" s="17">
        <v>86</v>
      </c>
      <c r="F17" s="17">
        <v>83</v>
      </c>
      <c r="G17" s="17">
        <v>83</v>
      </c>
      <c r="H17" s="17">
        <v>83</v>
      </c>
      <c r="I17" s="24" t="str">
        <f t="shared" si="0"/>
        <v>Tốt</v>
      </c>
      <c r="J17" s="17">
        <v>83</v>
      </c>
      <c r="K17" s="24" t="str">
        <f t="shared" si="1"/>
        <v>Tốt</v>
      </c>
    </row>
    <row r="18" spans="1:11" x14ac:dyDescent="0.25">
      <c r="A18" s="17">
        <v>6</v>
      </c>
      <c r="B18" s="17">
        <v>23021215</v>
      </c>
      <c r="C18" s="16" t="s">
        <v>1564</v>
      </c>
      <c r="D18" s="17" t="s">
        <v>1308</v>
      </c>
      <c r="E18" s="17">
        <v>70</v>
      </c>
      <c r="F18" s="17">
        <v>80</v>
      </c>
      <c r="G18" s="17">
        <v>80</v>
      </c>
      <c r="H18" s="17">
        <v>80</v>
      </c>
      <c r="I18" s="24" t="str">
        <f t="shared" si="0"/>
        <v>Tốt</v>
      </c>
      <c r="J18" s="17">
        <v>80</v>
      </c>
      <c r="K18" s="24" t="str">
        <f t="shared" si="1"/>
        <v>Tốt</v>
      </c>
    </row>
    <row r="19" spans="1:11" x14ac:dyDescent="0.25">
      <c r="A19" s="17">
        <v>7</v>
      </c>
      <c r="B19" s="17">
        <v>23021217</v>
      </c>
      <c r="C19" s="16" t="s">
        <v>1565</v>
      </c>
      <c r="D19" s="17" t="s">
        <v>1566</v>
      </c>
      <c r="E19" s="17">
        <v>80</v>
      </c>
      <c r="F19" s="17">
        <v>77</v>
      </c>
      <c r="G19" s="17">
        <v>77</v>
      </c>
      <c r="H19" s="17">
        <v>77</v>
      </c>
      <c r="I19" s="24" t="str">
        <f t="shared" si="0"/>
        <v>Khá</v>
      </c>
      <c r="J19" s="17">
        <v>77</v>
      </c>
      <c r="K19" s="24" t="str">
        <f t="shared" si="1"/>
        <v>Khá</v>
      </c>
    </row>
    <row r="20" spans="1:11" x14ac:dyDescent="0.25">
      <c r="A20" s="17">
        <v>8</v>
      </c>
      <c r="B20" s="17">
        <v>23021219</v>
      </c>
      <c r="C20" s="16" t="s">
        <v>1567</v>
      </c>
      <c r="D20" s="17" t="s">
        <v>1557</v>
      </c>
      <c r="E20" s="17">
        <v>80</v>
      </c>
      <c r="F20" s="17">
        <v>80</v>
      </c>
      <c r="G20" s="17">
        <v>80</v>
      </c>
      <c r="H20" s="17">
        <v>80</v>
      </c>
      <c r="I20" s="24" t="str">
        <f t="shared" si="0"/>
        <v>Tốt</v>
      </c>
      <c r="J20" s="17">
        <v>80</v>
      </c>
      <c r="K20" s="24" t="str">
        <f t="shared" si="1"/>
        <v>Tốt</v>
      </c>
    </row>
    <row r="21" spans="1:11" x14ac:dyDescent="0.25">
      <c r="A21" s="17">
        <v>9</v>
      </c>
      <c r="B21" s="17">
        <v>23021221</v>
      </c>
      <c r="C21" s="16" t="s">
        <v>1568</v>
      </c>
      <c r="D21" s="17" t="s">
        <v>1295</v>
      </c>
      <c r="E21" s="17">
        <v>80</v>
      </c>
      <c r="F21" s="17">
        <v>80</v>
      </c>
      <c r="G21" s="17">
        <v>80</v>
      </c>
      <c r="H21" s="17">
        <v>80</v>
      </c>
      <c r="I21" s="24" t="str">
        <f t="shared" si="0"/>
        <v>Tốt</v>
      </c>
      <c r="J21" s="17">
        <v>80</v>
      </c>
      <c r="K21" s="24" t="str">
        <f t="shared" si="1"/>
        <v>Tốt</v>
      </c>
    </row>
    <row r="22" spans="1:11" x14ac:dyDescent="0.25">
      <c r="A22" s="17">
        <v>10</v>
      </c>
      <c r="B22" s="17">
        <v>23021223</v>
      </c>
      <c r="C22" s="16" t="s">
        <v>1569</v>
      </c>
      <c r="D22" s="17" t="s">
        <v>1570</v>
      </c>
      <c r="E22" s="17">
        <v>80</v>
      </c>
      <c r="F22" s="17">
        <v>80</v>
      </c>
      <c r="G22" s="17">
        <v>80</v>
      </c>
      <c r="H22" s="17">
        <v>80</v>
      </c>
      <c r="I22" s="24" t="str">
        <f t="shared" si="0"/>
        <v>Tốt</v>
      </c>
      <c r="J22" s="17">
        <v>80</v>
      </c>
      <c r="K22" s="24" t="str">
        <f t="shared" si="1"/>
        <v>Tốt</v>
      </c>
    </row>
    <row r="23" spans="1:11" x14ac:dyDescent="0.25">
      <c r="A23" s="17">
        <v>11</v>
      </c>
      <c r="B23" s="17">
        <v>23021225</v>
      </c>
      <c r="C23" s="16" t="s">
        <v>1571</v>
      </c>
      <c r="D23" s="17" t="s">
        <v>1231</v>
      </c>
      <c r="E23" s="17">
        <v>80</v>
      </c>
      <c r="F23" s="17">
        <v>80</v>
      </c>
      <c r="G23" s="17">
        <v>80</v>
      </c>
      <c r="H23" s="17">
        <v>80</v>
      </c>
      <c r="I23" s="24" t="str">
        <f t="shared" si="0"/>
        <v>Tốt</v>
      </c>
      <c r="J23" s="17">
        <v>80</v>
      </c>
      <c r="K23" s="24" t="str">
        <f t="shared" si="1"/>
        <v>Tốt</v>
      </c>
    </row>
    <row r="24" spans="1:11" x14ac:dyDescent="0.25">
      <c r="A24" s="17">
        <v>12</v>
      </c>
      <c r="B24" s="17">
        <v>23021227</v>
      </c>
      <c r="C24" s="16" t="s">
        <v>1572</v>
      </c>
      <c r="D24" s="17" t="s">
        <v>1191</v>
      </c>
      <c r="E24" s="17">
        <v>67</v>
      </c>
      <c r="F24" s="17">
        <v>77</v>
      </c>
      <c r="G24" s="17">
        <v>77</v>
      </c>
      <c r="H24" s="17">
        <v>77</v>
      </c>
      <c r="I24" s="24" t="str">
        <f t="shared" si="0"/>
        <v>Khá</v>
      </c>
      <c r="J24" s="17">
        <v>77</v>
      </c>
      <c r="K24" s="24" t="str">
        <f t="shared" si="1"/>
        <v>Khá</v>
      </c>
    </row>
    <row r="25" spans="1:11" x14ac:dyDescent="0.25">
      <c r="A25" s="17">
        <v>13</v>
      </c>
      <c r="B25" s="17">
        <v>23021229</v>
      </c>
      <c r="C25" s="16" t="s">
        <v>656</v>
      </c>
      <c r="D25" s="17" t="s">
        <v>1460</v>
      </c>
      <c r="E25" s="17">
        <v>100</v>
      </c>
      <c r="F25" s="17">
        <v>96</v>
      </c>
      <c r="G25" s="17">
        <v>96</v>
      </c>
      <c r="H25" s="17">
        <v>96</v>
      </c>
      <c r="I25" s="24" t="str">
        <f t="shared" si="0"/>
        <v>Xuất sắc</v>
      </c>
      <c r="J25" s="17">
        <v>96</v>
      </c>
      <c r="K25" s="24" t="str">
        <f t="shared" si="1"/>
        <v>Xuất sắc</v>
      </c>
    </row>
    <row r="26" spans="1:11" x14ac:dyDescent="0.25">
      <c r="A26" s="17">
        <v>14</v>
      </c>
      <c r="B26" s="17">
        <v>23021231</v>
      </c>
      <c r="C26" s="16" t="s">
        <v>1573</v>
      </c>
      <c r="D26" s="17" t="s">
        <v>1574</v>
      </c>
      <c r="E26" s="17">
        <v>67</v>
      </c>
      <c r="F26" s="17">
        <v>77</v>
      </c>
      <c r="G26" s="17">
        <v>77</v>
      </c>
      <c r="H26" s="17">
        <v>77</v>
      </c>
      <c r="I26" s="24" t="str">
        <f t="shared" si="0"/>
        <v>Khá</v>
      </c>
      <c r="J26" s="17">
        <v>77</v>
      </c>
      <c r="K26" s="24" t="str">
        <f t="shared" si="1"/>
        <v>Khá</v>
      </c>
    </row>
    <row r="27" spans="1:11" x14ac:dyDescent="0.25">
      <c r="A27" s="17">
        <v>15</v>
      </c>
      <c r="B27" s="17">
        <v>23021233</v>
      </c>
      <c r="C27" s="16" t="s">
        <v>1575</v>
      </c>
      <c r="D27" s="17" t="s">
        <v>1576</v>
      </c>
      <c r="E27" s="17">
        <v>80</v>
      </c>
      <c r="F27" s="17">
        <v>80</v>
      </c>
      <c r="G27" s="17">
        <v>80</v>
      </c>
      <c r="H27" s="17">
        <v>80</v>
      </c>
      <c r="I27" s="24" t="str">
        <f t="shared" si="0"/>
        <v>Tốt</v>
      </c>
      <c r="J27" s="17">
        <v>80</v>
      </c>
      <c r="K27" s="24" t="str">
        <f t="shared" si="1"/>
        <v>Tốt</v>
      </c>
    </row>
    <row r="28" spans="1:11" x14ac:dyDescent="0.25">
      <c r="A28" s="17">
        <v>16</v>
      </c>
      <c r="B28" s="17">
        <v>23021235</v>
      </c>
      <c r="C28" s="16" t="s">
        <v>1577</v>
      </c>
      <c r="D28" s="17" t="s">
        <v>1578</v>
      </c>
      <c r="E28" s="17">
        <v>70</v>
      </c>
      <c r="F28" s="17">
        <v>80</v>
      </c>
      <c r="G28" s="17">
        <v>80</v>
      </c>
      <c r="H28" s="17">
        <v>80</v>
      </c>
      <c r="I28" s="24" t="str">
        <f t="shared" si="0"/>
        <v>Tốt</v>
      </c>
      <c r="J28" s="17">
        <v>80</v>
      </c>
      <c r="K28" s="24" t="str">
        <f t="shared" si="1"/>
        <v>Tốt</v>
      </c>
    </row>
    <row r="29" spans="1:11" x14ac:dyDescent="0.25">
      <c r="A29" s="17">
        <v>17</v>
      </c>
      <c r="B29" s="17">
        <v>23021237</v>
      </c>
      <c r="C29" s="16" t="s">
        <v>1579</v>
      </c>
      <c r="D29" s="17" t="s">
        <v>1213</v>
      </c>
      <c r="E29" s="17">
        <v>80</v>
      </c>
      <c r="F29" s="17">
        <v>77</v>
      </c>
      <c r="G29" s="17">
        <v>77</v>
      </c>
      <c r="H29" s="17">
        <v>77</v>
      </c>
      <c r="I29" s="24" t="str">
        <f t="shared" si="0"/>
        <v>Khá</v>
      </c>
      <c r="J29" s="17">
        <v>77</v>
      </c>
      <c r="K29" s="24" t="str">
        <f t="shared" si="1"/>
        <v>Khá</v>
      </c>
    </row>
    <row r="30" spans="1:11" x14ac:dyDescent="0.25">
      <c r="A30" s="17">
        <v>18</v>
      </c>
      <c r="B30" s="17">
        <v>23021239</v>
      </c>
      <c r="C30" s="16" t="s">
        <v>1580</v>
      </c>
      <c r="D30" s="17" t="s">
        <v>1306</v>
      </c>
      <c r="E30" s="17">
        <v>96</v>
      </c>
      <c r="F30" s="17">
        <v>96</v>
      </c>
      <c r="G30" s="17">
        <v>96</v>
      </c>
      <c r="H30" s="17">
        <v>96</v>
      </c>
      <c r="I30" s="24" t="str">
        <f t="shared" si="0"/>
        <v>Xuất sắc</v>
      </c>
      <c r="J30" s="17">
        <v>96</v>
      </c>
      <c r="K30" s="24" t="str">
        <f t="shared" si="1"/>
        <v>Xuất sắc</v>
      </c>
    </row>
    <row r="31" spans="1:11" x14ac:dyDescent="0.25">
      <c r="A31" s="17">
        <v>19</v>
      </c>
      <c r="B31" s="17">
        <v>23021241</v>
      </c>
      <c r="C31" s="16" t="s">
        <v>1581</v>
      </c>
      <c r="D31" s="17" t="s">
        <v>1582</v>
      </c>
      <c r="E31" s="17">
        <v>70</v>
      </c>
      <c r="F31" s="17">
        <v>80</v>
      </c>
      <c r="G31" s="17">
        <v>80</v>
      </c>
      <c r="H31" s="17">
        <v>80</v>
      </c>
      <c r="I31" s="24" t="str">
        <f t="shared" si="0"/>
        <v>Tốt</v>
      </c>
      <c r="J31" s="17">
        <v>80</v>
      </c>
      <c r="K31" s="24" t="str">
        <f t="shared" si="1"/>
        <v>Tốt</v>
      </c>
    </row>
    <row r="32" spans="1:11" x14ac:dyDescent="0.25">
      <c r="A32" s="17">
        <v>20</v>
      </c>
      <c r="B32" s="17">
        <v>23021243</v>
      </c>
      <c r="C32" s="16" t="s">
        <v>1583</v>
      </c>
      <c r="D32" s="17" t="s">
        <v>1584</v>
      </c>
      <c r="E32" s="17">
        <v>77</v>
      </c>
      <c r="F32" s="17">
        <v>77</v>
      </c>
      <c r="G32" s="17">
        <v>77</v>
      </c>
      <c r="H32" s="17">
        <v>77</v>
      </c>
      <c r="I32" s="24" t="str">
        <f t="shared" si="0"/>
        <v>Khá</v>
      </c>
      <c r="J32" s="17">
        <v>77</v>
      </c>
      <c r="K32" s="24" t="str">
        <f t="shared" si="1"/>
        <v>Khá</v>
      </c>
    </row>
    <row r="33" spans="1:11" x14ac:dyDescent="0.25">
      <c r="A33" s="17">
        <v>21</v>
      </c>
      <c r="B33" s="17">
        <v>23021245</v>
      </c>
      <c r="C33" s="16" t="s">
        <v>1585</v>
      </c>
      <c r="D33" s="17" t="s">
        <v>1586</v>
      </c>
      <c r="E33" s="17">
        <v>80</v>
      </c>
      <c r="F33" s="17">
        <v>80</v>
      </c>
      <c r="G33" s="17">
        <v>80</v>
      </c>
      <c r="H33" s="17">
        <v>80</v>
      </c>
      <c r="I33" s="24" t="str">
        <f t="shared" si="0"/>
        <v>Tốt</v>
      </c>
      <c r="J33" s="17">
        <v>80</v>
      </c>
      <c r="K33" s="24" t="str">
        <f t="shared" si="1"/>
        <v>Tốt</v>
      </c>
    </row>
    <row r="34" spans="1:11" x14ac:dyDescent="0.25">
      <c r="A34" s="17">
        <v>22</v>
      </c>
      <c r="B34" s="17">
        <v>23021247</v>
      </c>
      <c r="C34" s="16" t="s">
        <v>1587</v>
      </c>
      <c r="D34" s="17" t="s">
        <v>1197</v>
      </c>
      <c r="E34" s="17">
        <v>80</v>
      </c>
      <c r="F34" s="17">
        <v>80</v>
      </c>
      <c r="G34" s="17">
        <v>80</v>
      </c>
      <c r="H34" s="17">
        <v>80</v>
      </c>
      <c r="I34" s="24" t="str">
        <f t="shared" si="0"/>
        <v>Tốt</v>
      </c>
      <c r="J34" s="17">
        <v>80</v>
      </c>
      <c r="K34" s="24" t="str">
        <f t="shared" si="1"/>
        <v>Tốt</v>
      </c>
    </row>
    <row r="35" spans="1:11" x14ac:dyDescent="0.25">
      <c r="A35" s="17">
        <v>23</v>
      </c>
      <c r="B35" s="17">
        <v>23021249</v>
      </c>
      <c r="C35" s="16" t="s">
        <v>1588</v>
      </c>
      <c r="D35" s="17" t="s">
        <v>930</v>
      </c>
      <c r="E35" s="17">
        <v>72</v>
      </c>
      <c r="F35" s="17">
        <v>82</v>
      </c>
      <c r="G35" s="17">
        <v>82</v>
      </c>
      <c r="H35" s="17">
        <v>82</v>
      </c>
      <c r="I35" s="24" t="str">
        <f t="shared" si="0"/>
        <v>Tốt</v>
      </c>
      <c r="J35" s="17">
        <v>82</v>
      </c>
      <c r="K35" s="24" t="str">
        <f t="shared" si="1"/>
        <v>Tốt</v>
      </c>
    </row>
    <row r="36" spans="1:11" x14ac:dyDescent="0.25">
      <c r="A36" s="17">
        <v>24</v>
      </c>
      <c r="B36" s="17">
        <v>23021251</v>
      </c>
      <c r="C36" s="16" t="s">
        <v>1589</v>
      </c>
      <c r="D36" s="17" t="s">
        <v>1590</v>
      </c>
      <c r="E36" s="17">
        <v>90</v>
      </c>
      <c r="F36" s="17">
        <v>90</v>
      </c>
      <c r="G36" s="17">
        <v>90</v>
      </c>
      <c r="H36" s="17">
        <v>90</v>
      </c>
      <c r="I36" s="24" t="str">
        <f t="shared" si="0"/>
        <v>Xuất sắc</v>
      </c>
      <c r="J36" s="17">
        <v>90</v>
      </c>
      <c r="K36" s="24" t="str">
        <f t="shared" si="1"/>
        <v>Xuất sắc</v>
      </c>
    </row>
    <row r="37" spans="1:11" x14ac:dyDescent="0.25">
      <c r="A37" s="17">
        <v>25</v>
      </c>
      <c r="B37" s="17">
        <v>23021253</v>
      </c>
      <c r="C37" s="16" t="s">
        <v>1591</v>
      </c>
      <c r="D37" s="17" t="s">
        <v>1592</v>
      </c>
      <c r="E37" s="17">
        <v>70</v>
      </c>
      <c r="F37" s="17">
        <v>80</v>
      </c>
      <c r="G37" s="17">
        <v>80</v>
      </c>
      <c r="H37" s="17">
        <v>80</v>
      </c>
      <c r="I37" s="24" t="str">
        <f t="shared" si="0"/>
        <v>Tốt</v>
      </c>
      <c r="J37" s="17">
        <v>80</v>
      </c>
      <c r="K37" s="24" t="str">
        <f t="shared" si="1"/>
        <v>Tốt</v>
      </c>
    </row>
    <row r="38" spans="1:11" x14ac:dyDescent="0.25">
      <c r="A38" s="17">
        <v>26</v>
      </c>
      <c r="B38" s="17">
        <v>23021255</v>
      </c>
      <c r="C38" s="16" t="s">
        <v>1593</v>
      </c>
      <c r="D38" s="17" t="s">
        <v>1514</v>
      </c>
      <c r="E38" s="17">
        <v>70</v>
      </c>
      <c r="F38" s="17">
        <v>77</v>
      </c>
      <c r="G38" s="17">
        <v>77</v>
      </c>
      <c r="H38" s="17">
        <v>77</v>
      </c>
      <c r="I38" s="24" t="str">
        <f t="shared" si="0"/>
        <v>Khá</v>
      </c>
      <c r="J38" s="17">
        <v>77</v>
      </c>
      <c r="K38" s="24" t="str">
        <f t="shared" si="1"/>
        <v>Khá</v>
      </c>
    </row>
    <row r="39" spans="1:11" x14ac:dyDescent="0.25">
      <c r="A39" s="17">
        <v>27</v>
      </c>
      <c r="B39" s="17">
        <v>23021257</v>
      </c>
      <c r="C39" s="16" t="s">
        <v>1594</v>
      </c>
      <c r="D39" s="17" t="s">
        <v>1490</v>
      </c>
      <c r="E39" s="17">
        <v>80</v>
      </c>
      <c r="F39" s="17">
        <v>80</v>
      </c>
      <c r="G39" s="17">
        <v>80</v>
      </c>
      <c r="H39" s="17">
        <v>80</v>
      </c>
      <c r="I39" s="24" t="str">
        <f t="shared" si="0"/>
        <v>Tốt</v>
      </c>
      <c r="J39" s="17">
        <v>80</v>
      </c>
      <c r="K39" s="24" t="str">
        <f t="shared" si="1"/>
        <v>Tốt</v>
      </c>
    </row>
    <row r="40" spans="1:11" x14ac:dyDescent="0.25">
      <c r="A40" s="17">
        <v>28</v>
      </c>
      <c r="B40" s="17">
        <v>23021259</v>
      </c>
      <c r="C40" s="16" t="s">
        <v>1595</v>
      </c>
      <c r="D40" s="17" t="s">
        <v>1244</v>
      </c>
      <c r="E40" s="17">
        <v>84</v>
      </c>
      <c r="F40" s="17">
        <v>81</v>
      </c>
      <c r="G40" s="17">
        <v>81</v>
      </c>
      <c r="H40" s="17">
        <v>81</v>
      </c>
      <c r="I40" s="24" t="str">
        <f t="shared" si="0"/>
        <v>Tốt</v>
      </c>
      <c r="J40" s="17">
        <v>81</v>
      </c>
      <c r="K40" s="24" t="str">
        <f t="shared" si="1"/>
        <v>Tốt</v>
      </c>
    </row>
    <row r="41" spans="1:11" x14ac:dyDescent="0.25">
      <c r="A41" s="17">
        <v>29</v>
      </c>
      <c r="B41" s="17">
        <v>23021261</v>
      </c>
      <c r="C41" s="16" t="s">
        <v>1596</v>
      </c>
      <c r="D41" s="17" t="s">
        <v>1597</v>
      </c>
      <c r="E41" s="17">
        <v>80</v>
      </c>
      <c r="F41" s="17">
        <v>80</v>
      </c>
      <c r="G41" s="17">
        <v>80</v>
      </c>
      <c r="H41" s="17">
        <v>80</v>
      </c>
      <c r="I41" s="24" t="str">
        <f t="shared" si="0"/>
        <v>Tốt</v>
      </c>
      <c r="J41" s="17">
        <v>80</v>
      </c>
      <c r="K41" s="24" t="str">
        <f t="shared" si="1"/>
        <v>Tốt</v>
      </c>
    </row>
    <row r="42" spans="1:11" x14ac:dyDescent="0.25">
      <c r="A42" s="17">
        <v>30</v>
      </c>
      <c r="B42" s="17">
        <v>23021263</v>
      </c>
      <c r="C42" s="16" t="s">
        <v>1598</v>
      </c>
      <c r="D42" s="17" t="s">
        <v>1237</v>
      </c>
      <c r="E42" s="17">
        <v>76</v>
      </c>
      <c r="F42" s="17">
        <v>86</v>
      </c>
      <c r="G42" s="17">
        <v>80</v>
      </c>
      <c r="H42" s="17">
        <v>80</v>
      </c>
      <c r="I42" s="24" t="str">
        <f t="shared" si="0"/>
        <v>Tốt</v>
      </c>
      <c r="J42" s="17">
        <v>80</v>
      </c>
      <c r="K42" s="24" t="str">
        <f t="shared" si="1"/>
        <v>Tốt</v>
      </c>
    </row>
    <row r="43" spans="1:11" x14ac:dyDescent="0.25">
      <c r="A43" s="17">
        <v>31</v>
      </c>
      <c r="B43" s="17">
        <v>23021265</v>
      </c>
      <c r="C43" s="16" t="s">
        <v>1599</v>
      </c>
      <c r="D43" s="17" t="s">
        <v>1279</v>
      </c>
      <c r="E43" s="17">
        <v>72</v>
      </c>
      <c r="F43" s="17">
        <v>79</v>
      </c>
      <c r="G43" s="17">
        <v>79</v>
      </c>
      <c r="H43" s="17">
        <v>79</v>
      </c>
      <c r="I43" s="24" t="str">
        <f t="shared" si="0"/>
        <v>Khá</v>
      </c>
      <c r="J43" s="17">
        <v>79</v>
      </c>
      <c r="K43" s="24" t="str">
        <f t="shared" si="1"/>
        <v>Khá</v>
      </c>
    </row>
    <row r="44" spans="1:11" x14ac:dyDescent="0.25">
      <c r="A44" s="17">
        <v>32</v>
      </c>
      <c r="B44" s="17">
        <v>23021267</v>
      </c>
      <c r="C44" s="16" t="s">
        <v>1600</v>
      </c>
      <c r="D44" s="17" t="s">
        <v>1285</v>
      </c>
      <c r="E44" s="17">
        <v>90</v>
      </c>
      <c r="F44" s="17">
        <v>90</v>
      </c>
      <c r="G44" s="17">
        <v>90</v>
      </c>
      <c r="H44" s="17">
        <v>90</v>
      </c>
      <c r="I44" s="24" t="str">
        <f t="shared" si="0"/>
        <v>Xuất sắc</v>
      </c>
      <c r="J44" s="17">
        <v>90</v>
      </c>
      <c r="K44" s="24" t="str">
        <f t="shared" si="1"/>
        <v>Xuất sắc</v>
      </c>
    </row>
    <row r="45" spans="1:11" x14ac:dyDescent="0.25">
      <c r="A45" s="17">
        <v>33</v>
      </c>
      <c r="B45" s="17">
        <v>23021269</v>
      </c>
      <c r="C45" s="16" t="s">
        <v>191</v>
      </c>
      <c r="D45" s="17" t="s">
        <v>1217</v>
      </c>
      <c r="E45" s="17">
        <v>80</v>
      </c>
      <c r="F45" s="17">
        <v>80</v>
      </c>
      <c r="G45" s="17">
        <v>80</v>
      </c>
      <c r="H45" s="17">
        <v>80</v>
      </c>
      <c r="I45" s="24" t="str">
        <f t="shared" si="0"/>
        <v>Tốt</v>
      </c>
      <c r="J45" s="17">
        <v>80</v>
      </c>
      <c r="K45" s="24" t="str">
        <f t="shared" si="1"/>
        <v>Tốt</v>
      </c>
    </row>
    <row r="46" spans="1:11" x14ac:dyDescent="0.25">
      <c r="A46" s="17">
        <v>34</v>
      </c>
      <c r="B46" s="17">
        <v>23021271</v>
      </c>
      <c r="C46" s="16" t="s">
        <v>1601</v>
      </c>
      <c r="D46" s="17" t="s">
        <v>1009</v>
      </c>
      <c r="E46" s="17">
        <v>72</v>
      </c>
      <c r="F46" s="17">
        <v>82</v>
      </c>
      <c r="G46" s="17">
        <v>82</v>
      </c>
      <c r="H46" s="17">
        <v>82</v>
      </c>
      <c r="I46" s="24" t="str">
        <f t="shared" si="0"/>
        <v>Tốt</v>
      </c>
      <c r="J46" s="17">
        <v>82</v>
      </c>
      <c r="K46" s="24" t="str">
        <f t="shared" si="1"/>
        <v>Tốt</v>
      </c>
    </row>
    <row r="47" spans="1:11" x14ac:dyDescent="0.25">
      <c r="A47" s="17">
        <v>35</v>
      </c>
      <c r="B47" s="17">
        <v>23021273</v>
      </c>
      <c r="C47" s="16" t="s">
        <v>1602</v>
      </c>
      <c r="D47" s="17" t="s">
        <v>1603</v>
      </c>
      <c r="E47" s="17">
        <v>70</v>
      </c>
      <c r="F47" s="17">
        <v>80</v>
      </c>
      <c r="G47" s="17">
        <v>80</v>
      </c>
      <c r="H47" s="17">
        <v>80</v>
      </c>
      <c r="I47" s="24" t="str">
        <f t="shared" si="0"/>
        <v>Tốt</v>
      </c>
      <c r="J47" s="17">
        <v>80</v>
      </c>
      <c r="K47" s="24" t="str">
        <f t="shared" si="1"/>
        <v>Tốt</v>
      </c>
    </row>
    <row r="48" spans="1:11" x14ac:dyDescent="0.25">
      <c r="A48" s="17">
        <v>36</v>
      </c>
      <c r="B48" s="17">
        <v>23021275</v>
      </c>
      <c r="C48" s="16" t="s">
        <v>1604</v>
      </c>
      <c r="D48" s="17" t="s">
        <v>1582</v>
      </c>
      <c r="E48" s="17">
        <v>80</v>
      </c>
      <c r="F48" s="17">
        <v>80</v>
      </c>
      <c r="G48" s="17">
        <v>80</v>
      </c>
      <c r="H48" s="17">
        <v>80</v>
      </c>
      <c r="I48" s="24" t="str">
        <f t="shared" si="0"/>
        <v>Tốt</v>
      </c>
      <c r="J48" s="17">
        <v>80</v>
      </c>
      <c r="K48" s="24" t="str">
        <f t="shared" si="1"/>
        <v>Tốt</v>
      </c>
    </row>
    <row r="49" spans="1:11" x14ac:dyDescent="0.25">
      <c r="A49" s="17">
        <v>37</v>
      </c>
      <c r="B49" s="17">
        <v>23021277</v>
      </c>
      <c r="C49" s="16" t="s">
        <v>22</v>
      </c>
      <c r="D49" s="17" t="s">
        <v>1605</v>
      </c>
      <c r="E49" s="17">
        <v>70</v>
      </c>
      <c r="F49" s="17">
        <v>80</v>
      </c>
      <c r="G49" s="17">
        <v>80</v>
      </c>
      <c r="H49" s="17">
        <v>80</v>
      </c>
      <c r="I49" s="24" t="str">
        <f t="shared" si="0"/>
        <v>Tốt</v>
      </c>
      <c r="J49" s="17">
        <v>80</v>
      </c>
      <c r="K49" s="24" t="str">
        <f t="shared" si="1"/>
        <v>Tốt</v>
      </c>
    </row>
    <row r="50" spans="1:11" x14ac:dyDescent="0.25">
      <c r="A50" s="17">
        <v>38</v>
      </c>
      <c r="B50" s="17">
        <v>23021279</v>
      </c>
      <c r="C50" s="16" t="s">
        <v>1606</v>
      </c>
      <c r="D50" s="17" t="s">
        <v>996</v>
      </c>
      <c r="E50" s="17">
        <v>82</v>
      </c>
      <c r="F50" s="17">
        <v>82</v>
      </c>
      <c r="G50" s="17">
        <v>82</v>
      </c>
      <c r="H50" s="17">
        <v>82</v>
      </c>
      <c r="I50" s="24" t="str">
        <f t="shared" si="0"/>
        <v>Tốt</v>
      </c>
      <c r="J50" s="17">
        <v>82</v>
      </c>
      <c r="K50" s="24" t="str">
        <f t="shared" si="1"/>
        <v>Tốt</v>
      </c>
    </row>
    <row r="51" spans="1:11" x14ac:dyDescent="0.25">
      <c r="A51" s="17">
        <v>39</v>
      </c>
      <c r="B51" s="17">
        <v>23021281</v>
      </c>
      <c r="C51" s="16" t="s">
        <v>1607</v>
      </c>
      <c r="D51" s="17" t="s">
        <v>1608</v>
      </c>
      <c r="E51" s="17">
        <v>70</v>
      </c>
      <c r="F51" s="17">
        <v>80</v>
      </c>
      <c r="G51" s="17">
        <v>80</v>
      </c>
      <c r="H51" s="17">
        <v>80</v>
      </c>
      <c r="I51" s="24" t="str">
        <f t="shared" si="0"/>
        <v>Tốt</v>
      </c>
      <c r="J51" s="17">
        <v>80</v>
      </c>
      <c r="K51" s="24" t="str">
        <f t="shared" si="1"/>
        <v>Tốt</v>
      </c>
    </row>
    <row r="52" spans="1:11" x14ac:dyDescent="0.25">
      <c r="A52" s="17">
        <v>40</v>
      </c>
      <c r="B52" s="17">
        <v>23021283</v>
      </c>
      <c r="C52" s="16" t="s">
        <v>635</v>
      </c>
      <c r="D52" s="17" t="s">
        <v>1295</v>
      </c>
      <c r="E52" s="17">
        <v>94</v>
      </c>
      <c r="F52" s="17">
        <v>92</v>
      </c>
      <c r="G52" s="17">
        <v>92</v>
      </c>
      <c r="H52" s="17">
        <v>92</v>
      </c>
      <c r="I52" s="24" t="str">
        <f t="shared" si="0"/>
        <v>Xuất sắc</v>
      </c>
      <c r="J52" s="17">
        <v>92</v>
      </c>
      <c r="K52" s="24" t="str">
        <f t="shared" si="1"/>
        <v>Xuất sắc</v>
      </c>
    </row>
    <row r="53" spans="1:11" x14ac:dyDescent="0.25">
      <c r="A53" s="17">
        <v>41</v>
      </c>
      <c r="B53" s="17">
        <v>23021285</v>
      </c>
      <c r="C53" s="16" t="s">
        <v>1609</v>
      </c>
      <c r="D53" s="17" t="s">
        <v>1610</v>
      </c>
      <c r="E53" s="17">
        <v>70</v>
      </c>
      <c r="F53" s="17">
        <v>80</v>
      </c>
      <c r="G53" s="17">
        <v>80</v>
      </c>
      <c r="H53" s="17">
        <v>80</v>
      </c>
      <c r="I53" s="24" t="str">
        <f t="shared" si="0"/>
        <v>Tốt</v>
      </c>
      <c r="J53" s="17">
        <v>80</v>
      </c>
      <c r="K53" s="24" t="str">
        <f t="shared" si="1"/>
        <v>Tốt</v>
      </c>
    </row>
    <row r="54" spans="1:11" x14ac:dyDescent="0.25">
      <c r="A54" s="17">
        <v>42</v>
      </c>
      <c r="B54" s="17">
        <v>23021287</v>
      </c>
      <c r="C54" s="16" t="s">
        <v>1611</v>
      </c>
      <c r="D54" s="17" t="s">
        <v>1017</v>
      </c>
      <c r="E54" s="17">
        <v>70</v>
      </c>
      <c r="F54" s="17">
        <v>80</v>
      </c>
      <c r="G54" s="17">
        <v>80</v>
      </c>
      <c r="H54" s="17">
        <v>80</v>
      </c>
      <c r="I54" s="24" t="str">
        <f t="shared" si="0"/>
        <v>Tốt</v>
      </c>
      <c r="J54" s="17">
        <v>80</v>
      </c>
      <c r="K54" s="24" t="str">
        <f t="shared" si="1"/>
        <v>Tốt</v>
      </c>
    </row>
    <row r="55" spans="1:11" x14ac:dyDescent="0.25">
      <c r="A55" s="17">
        <v>43</v>
      </c>
      <c r="B55" s="17">
        <v>23021289</v>
      </c>
      <c r="C55" s="16" t="s">
        <v>1612</v>
      </c>
      <c r="D55" s="17" t="s">
        <v>1441</v>
      </c>
      <c r="E55" s="17">
        <v>89</v>
      </c>
      <c r="F55" s="17">
        <v>89</v>
      </c>
      <c r="G55" s="17">
        <v>89</v>
      </c>
      <c r="H55" s="17">
        <v>89</v>
      </c>
      <c r="I55" s="24" t="str">
        <f t="shared" si="0"/>
        <v>Tốt</v>
      </c>
      <c r="J55" s="17">
        <v>89</v>
      </c>
      <c r="K55" s="24" t="str">
        <f t="shared" si="1"/>
        <v>Tốt</v>
      </c>
    </row>
    <row r="56" spans="1:11" x14ac:dyDescent="0.25">
      <c r="A56" s="17">
        <v>44</v>
      </c>
      <c r="B56" s="17">
        <v>23021291</v>
      </c>
      <c r="C56" s="16" t="s">
        <v>1613</v>
      </c>
      <c r="D56" s="17" t="s">
        <v>1614</v>
      </c>
      <c r="E56" s="17">
        <v>80</v>
      </c>
      <c r="F56" s="17">
        <v>80</v>
      </c>
      <c r="G56" s="17">
        <v>80</v>
      </c>
      <c r="H56" s="17">
        <v>80</v>
      </c>
      <c r="I56" s="24" t="str">
        <f t="shared" si="0"/>
        <v>Tốt</v>
      </c>
      <c r="J56" s="17">
        <v>80</v>
      </c>
      <c r="K56" s="24" t="str">
        <f t="shared" si="1"/>
        <v>Tốt</v>
      </c>
    </row>
    <row r="57" spans="1:11" x14ac:dyDescent="0.25">
      <c r="A57" s="17">
        <v>45</v>
      </c>
      <c r="B57" s="17">
        <v>23021293</v>
      </c>
      <c r="C57" s="16" t="s">
        <v>1501</v>
      </c>
      <c r="D57" s="17" t="s">
        <v>1615</v>
      </c>
      <c r="E57" s="17">
        <v>80</v>
      </c>
      <c r="F57" s="17">
        <v>80</v>
      </c>
      <c r="G57" s="17">
        <v>80</v>
      </c>
      <c r="H57" s="17">
        <v>80</v>
      </c>
      <c r="I57" s="24" t="str">
        <f t="shared" si="0"/>
        <v>Tốt</v>
      </c>
      <c r="J57" s="17">
        <v>80</v>
      </c>
      <c r="K57" s="24" t="str">
        <f t="shared" si="1"/>
        <v>Tốt</v>
      </c>
    </row>
    <row r="58" spans="1:11" x14ac:dyDescent="0.25">
      <c r="A58" s="17">
        <v>46</v>
      </c>
      <c r="B58" s="17">
        <v>23021295</v>
      </c>
      <c r="C58" s="16" t="s">
        <v>1616</v>
      </c>
      <c r="D58" s="17" t="s">
        <v>1617</v>
      </c>
      <c r="E58" s="17">
        <v>94</v>
      </c>
      <c r="F58" s="17">
        <v>92</v>
      </c>
      <c r="G58" s="17">
        <v>92</v>
      </c>
      <c r="H58" s="17">
        <v>92</v>
      </c>
      <c r="I58" s="24" t="str">
        <f t="shared" si="0"/>
        <v>Xuất sắc</v>
      </c>
      <c r="J58" s="17">
        <v>92</v>
      </c>
      <c r="K58" s="24" t="str">
        <f t="shared" si="1"/>
        <v>Xuất sắc</v>
      </c>
    </row>
    <row r="59" spans="1:11" x14ac:dyDescent="0.25">
      <c r="A59" s="17">
        <v>47</v>
      </c>
      <c r="B59" s="17">
        <v>23021297</v>
      </c>
      <c r="C59" s="16" t="s">
        <v>1618</v>
      </c>
      <c r="D59" s="17" t="s">
        <v>1619</v>
      </c>
      <c r="E59" s="17">
        <v>77</v>
      </c>
      <c r="F59" s="17">
        <v>77</v>
      </c>
      <c r="G59" s="17">
        <v>77</v>
      </c>
      <c r="H59" s="17">
        <v>77</v>
      </c>
      <c r="I59" s="24" t="str">
        <f t="shared" si="0"/>
        <v>Khá</v>
      </c>
      <c r="J59" s="17">
        <v>77</v>
      </c>
      <c r="K59" s="24" t="str">
        <f t="shared" si="1"/>
        <v>Khá</v>
      </c>
    </row>
    <row r="60" spans="1:11" x14ac:dyDescent="0.25">
      <c r="A60" s="17">
        <v>48</v>
      </c>
      <c r="B60" s="17">
        <v>23021299</v>
      </c>
      <c r="C60" s="16" t="s">
        <v>1620</v>
      </c>
      <c r="D60" s="17" t="s">
        <v>1621</v>
      </c>
      <c r="E60" s="17">
        <v>70</v>
      </c>
      <c r="F60" s="17">
        <v>77</v>
      </c>
      <c r="G60" s="17">
        <v>77</v>
      </c>
      <c r="H60" s="17">
        <v>77</v>
      </c>
      <c r="I60" s="24" t="str">
        <f t="shared" si="0"/>
        <v>Khá</v>
      </c>
      <c r="J60" s="17">
        <v>77</v>
      </c>
      <c r="K60" s="24" t="str">
        <f t="shared" si="1"/>
        <v>Khá</v>
      </c>
    </row>
    <row r="61" spans="1:11" x14ac:dyDescent="0.25">
      <c r="A61" s="17">
        <v>49</v>
      </c>
      <c r="B61" s="17">
        <v>23021301</v>
      </c>
      <c r="C61" s="16" t="s">
        <v>1622</v>
      </c>
      <c r="D61" s="17" t="s">
        <v>1623</v>
      </c>
      <c r="E61" s="17">
        <v>80</v>
      </c>
      <c r="F61" s="17">
        <v>80</v>
      </c>
      <c r="G61" s="17">
        <v>80</v>
      </c>
      <c r="H61" s="17">
        <v>80</v>
      </c>
      <c r="I61" s="24" t="str">
        <f t="shared" si="0"/>
        <v>Tốt</v>
      </c>
      <c r="J61" s="17">
        <v>80</v>
      </c>
      <c r="K61" s="24" t="str">
        <f t="shared" si="1"/>
        <v>Tốt</v>
      </c>
    </row>
    <row r="62" spans="1:11" x14ac:dyDescent="0.25">
      <c r="A62" s="17">
        <v>50</v>
      </c>
      <c r="B62" s="17">
        <v>23021303</v>
      </c>
      <c r="C62" s="16" t="s">
        <v>1624</v>
      </c>
      <c r="D62" s="17" t="s">
        <v>1625</v>
      </c>
      <c r="E62" s="17">
        <v>80</v>
      </c>
      <c r="F62" s="17">
        <v>80</v>
      </c>
      <c r="G62" s="17">
        <v>80</v>
      </c>
      <c r="H62" s="17">
        <v>80</v>
      </c>
      <c r="I62" s="24" t="str">
        <f t="shared" si="0"/>
        <v>Tốt</v>
      </c>
      <c r="J62" s="17">
        <v>80</v>
      </c>
      <c r="K62" s="24" t="str">
        <f t="shared" si="1"/>
        <v>Tốt</v>
      </c>
    </row>
    <row r="63" spans="1:11" x14ac:dyDescent="0.25">
      <c r="A63" s="17">
        <v>51</v>
      </c>
      <c r="B63" s="17">
        <v>23021305</v>
      </c>
      <c r="C63" s="16" t="s">
        <v>1626</v>
      </c>
      <c r="D63" s="17" t="s">
        <v>1201</v>
      </c>
      <c r="E63" s="17">
        <v>70</v>
      </c>
      <c r="F63" s="17">
        <v>77</v>
      </c>
      <c r="G63" s="17">
        <v>77</v>
      </c>
      <c r="H63" s="17">
        <v>77</v>
      </c>
      <c r="I63" s="24" t="str">
        <f t="shared" si="0"/>
        <v>Khá</v>
      </c>
      <c r="J63" s="17">
        <v>77</v>
      </c>
      <c r="K63" s="24" t="str">
        <f t="shared" si="1"/>
        <v>Khá</v>
      </c>
    </row>
    <row r="64" spans="1:11" x14ac:dyDescent="0.25">
      <c r="A64" s="17">
        <v>52</v>
      </c>
      <c r="B64" s="17">
        <v>23021307</v>
      </c>
      <c r="C64" s="16" t="s">
        <v>1627</v>
      </c>
      <c r="D64" s="17" t="s">
        <v>1628</v>
      </c>
      <c r="E64" s="17">
        <v>82</v>
      </c>
      <c r="F64" s="17">
        <v>79</v>
      </c>
      <c r="G64" s="17">
        <v>79</v>
      </c>
      <c r="H64" s="17">
        <v>79</v>
      </c>
      <c r="I64" s="24" t="str">
        <f t="shared" si="0"/>
        <v>Khá</v>
      </c>
      <c r="J64" s="17">
        <v>79</v>
      </c>
      <c r="K64" s="24" t="str">
        <f t="shared" si="1"/>
        <v>Khá</v>
      </c>
    </row>
    <row r="65" spans="1:11" x14ac:dyDescent="0.25">
      <c r="A65" s="17">
        <v>53</v>
      </c>
      <c r="B65" s="17">
        <v>23021311</v>
      </c>
      <c r="C65" s="16" t="s">
        <v>1629</v>
      </c>
      <c r="D65" s="17" t="s">
        <v>1250</v>
      </c>
      <c r="E65" s="17">
        <v>80</v>
      </c>
      <c r="F65" s="17">
        <v>80</v>
      </c>
      <c r="G65" s="17">
        <v>77</v>
      </c>
      <c r="H65" s="17">
        <v>77</v>
      </c>
      <c r="I65" s="24" t="str">
        <f t="shared" si="0"/>
        <v>Khá</v>
      </c>
      <c r="J65" s="17">
        <v>77</v>
      </c>
      <c r="K65" s="24" t="str">
        <f t="shared" si="1"/>
        <v>Khá</v>
      </c>
    </row>
    <row r="66" spans="1:11" x14ac:dyDescent="0.25">
      <c r="A66" s="17">
        <v>54</v>
      </c>
      <c r="B66" s="17">
        <v>23021313</v>
      </c>
      <c r="C66" s="16" t="s">
        <v>1630</v>
      </c>
      <c r="D66" s="17" t="s">
        <v>1631</v>
      </c>
      <c r="E66" s="17">
        <v>74</v>
      </c>
      <c r="F66" s="17">
        <v>77</v>
      </c>
      <c r="G66" s="17">
        <v>77</v>
      </c>
      <c r="H66" s="17">
        <v>77</v>
      </c>
      <c r="I66" s="24" t="str">
        <f t="shared" si="0"/>
        <v>Khá</v>
      </c>
      <c r="J66" s="17">
        <v>77</v>
      </c>
      <c r="K66" s="24" t="str">
        <f t="shared" si="1"/>
        <v>Khá</v>
      </c>
    </row>
    <row r="67" spans="1:11" x14ac:dyDescent="0.25">
      <c r="A67" s="17">
        <v>55</v>
      </c>
      <c r="B67" s="17">
        <v>23021315</v>
      </c>
      <c r="C67" s="16" t="s">
        <v>1632</v>
      </c>
      <c r="D67" s="17" t="s">
        <v>1633</v>
      </c>
      <c r="E67" s="17">
        <v>70</v>
      </c>
      <c r="F67" s="17">
        <v>77</v>
      </c>
      <c r="G67" s="17">
        <v>77</v>
      </c>
      <c r="H67" s="17">
        <v>77</v>
      </c>
      <c r="I67" s="24" t="str">
        <f t="shared" si="0"/>
        <v>Khá</v>
      </c>
      <c r="J67" s="17">
        <v>77</v>
      </c>
      <c r="K67" s="24" t="str">
        <f t="shared" si="1"/>
        <v>Khá</v>
      </c>
    </row>
    <row r="68" spans="1:11" x14ac:dyDescent="0.25">
      <c r="A68" s="17">
        <v>56</v>
      </c>
      <c r="B68" s="17">
        <v>23021317</v>
      </c>
      <c r="C68" s="16" t="s">
        <v>1634</v>
      </c>
      <c r="D68" s="17" t="s">
        <v>967</v>
      </c>
      <c r="E68" s="17">
        <v>80</v>
      </c>
      <c r="F68" s="17">
        <v>77</v>
      </c>
      <c r="G68" s="17">
        <v>77</v>
      </c>
      <c r="H68" s="17">
        <v>77</v>
      </c>
      <c r="I68" s="24" t="str">
        <f t="shared" si="0"/>
        <v>Khá</v>
      </c>
      <c r="J68" s="17">
        <v>77</v>
      </c>
      <c r="K68" s="24" t="str">
        <f t="shared" si="1"/>
        <v>Khá</v>
      </c>
    </row>
    <row r="69" spans="1:11" x14ac:dyDescent="0.25">
      <c r="A69" s="17">
        <v>57</v>
      </c>
      <c r="B69" s="17">
        <v>23021319</v>
      </c>
      <c r="C69" s="16" t="s">
        <v>1635</v>
      </c>
      <c r="D69" s="17" t="s">
        <v>1019</v>
      </c>
      <c r="E69" s="17">
        <v>92</v>
      </c>
      <c r="F69" s="17">
        <v>92</v>
      </c>
      <c r="G69" s="17">
        <v>92</v>
      </c>
      <c r="H69" s="17">
        <v>92</v>
      </c>
      <c r="I69" s="24" t="str">
        <f t="shared" si="0"/>
        <v>Xuất sắc</v>
      </c>
      <c r="J69" s="17">
        <v>92</v>
      </c>
      <c r="K69" s="24" t="str">
        <f t="shared" si="1"/>
        <v>Xuất sắc</v>
      </c>
    </row>
    <row r="70" spans="1:11" x14ac:dyDescent="0.25">
      <c r="A70" s="17">
        <v>58</v>
      </c>
      <c r="B70" s="17">
        <v>23021321</v>
      </c>
      <c r="C70" s="16" t="s">
        <v>1636</v>
      </c>
      <c r="D70" s="17" t="s">
        <v>1637</v>
      </c>
      <c r="E70" s="17">
        <v>80</v>
      </c>
      <c r="F70" s="17">
        <v>80</v>
      </c>
      <c r="G70" s="17">
        <v>80</v>
      </c>
      <c r="H70" s="17">
        <v>80</v>
      </c>
      <c r="I70" s="24" t="str">
        <f t="shared" si="0"/>
        <v>Tốt</v>
      </c>
      <c r="J70" s="17">
        <v>80</v>
      </c>
      <c r="K70" s="24" t="str">
        <f t="shared" si="1"/>
        <v>Tốt</v>
      </c>
    </row>
    <row r="71" spans="1:11" x14ac:dyDescent="0.25">
      <c r="A71" s="17">
        <v>59</v>
      </c>
      <c r="B71" s="17">
        <v>23021323</v>
      </c>
      <c r="C71" s="16" t="s">
        <v>1638</v>
      </c>
      <c r="D71" s="17" t="s">
        <v>1639</v>
      </c>
      <c r="E71" s="17">
        <v>84</v>
      </c>
      <c r="F71" s="17">
        <v>84</v>
      </c>
      <c r="G71" s="17">
        <v>84</v>
      </c>
      <c r="H71" s="17">
        <v>84</v>
      </c>
      <c r="I71" s="24" t="str">
        <f t="shared" si="0"/>
        <v>Tốt</v>
      </c>
      <c r="J71" s="17">
        <v>84</v>
      </c>
      <c r="K71" s="24" t="str">
        <f t="shared" si="1"/>
        <v>Tốt</v>
      </c>
    </row>
    <row r="72" spans="1:11" x14ac:dyDescent="0.25">
      <c r="A72" s="17">
        <v>60</v>
      </c>
      <c r="B72" s="17">
        <v>23021325</v>
      </c>
      <c r="C72" s="16" t="s">
        <v>1640</v>
      </c>
      <c r="D72" s="17" t="s">
        <v>1500</v>
      </c>
      <c r="E72" s="17">
        <v>82</v>
      </c>
      <c r="F72" s="17">
        <v>82</v>
      </c>
      <c r="G72" s="17">
        <v>82</v>
      </c>
      <c r="H72" s="17">
        <v>82</v>
      </c>
      <c r="I72" s="24" t="str">
        <f t="shared" si="0"/>
        <v>Tốt</v>
      </c>
      <c r="J72" s="17">
        <v>82</v>
      </c>
      <c r="K72" s="24" t="str">
        <f t="shared" si="1"/>
        <v>Tốt</v>
      </c>
    </row>
    <row r="73" spans="1:11" x14ac:dyDescent="0.25">
      <c r="A73" s="17">
        <v>61</v>
      </c>
      <c r="B73" s="17">
        <v>23021327</v>
      </c>
      <c r="C73" s="16" t="s">
        <v>1641</v>
      </c>
      <c r="D73" s="17" t="s">
        <v>943</v>
      </c>
      <c r="E73" s="17">
        <v>80</v>
      </c>
      <c r="F73" s="17">
        <v>80</v>
      </c>
      <c r="G73" s="17">
        <v>80</v>
      </c>
      <c r="H73" s="17">
        <v>80</v>
      </c>
      <c r="I73" s="24" t="str">
        <f t="shared" si="0"/>
        <v>Tốt</v>
      </c>
      <c r="J73" s="17">
        <v>80</v>
      </c>
      <c r="K73" s="24" t="str">
        <f t="shared" si="1"/>
        <v>Tốt</v>
      </c>
    </row>
    <row r="74" spans="1:11" x14ac:dyDescent="0.25">
      <c r="A74" s="17">
        <v>62</v>
      </c>
      <c r="B74" s="17">
        <v>23021329</v>
      </c>
      <c r="C74" s="16" t="s">
        <v>78</v>
      </c>
      <c r="D74" s="17" t="s">
        <v>1642</v>
      </c>
      <c r="E74" s="17">
        <v>70</v>
      </c>
      <c r="F74" s="17">
        <v>77</v>
      </c>
      <c r="G74" s="17">
        <v>77</v>
      </c>
      <c r="H74" s="17">
        <v>77</v>
      </c>
      <c r="I74" s="24" t="str">
        <f t="shared" si="0"/>
        <v>Khá</v>
      </c>
      <c r="J74" s="17">
        <v>77</v>
      </c>
      <c r="K74" s="24" t="str">
        <f t="shared" si="1"/>
        <v>Khá</v>
      </c>
    </row>
    <row r="75" spans="1:11" x14ac:dyDescent="0.25">
      <c r="A75" s="17">
        <v>63</v>
      </c>
      <c r="B75" s="17">
        <v>23021331</v>
      </c>
      <c r="C75" s="16" t="s">
        <v>1643</v>
      </c>
      <c r="D75" s="17" t="s">
        <v>1253</v>
      </c>
      <c r="E75" s="17">
        <v>92</v>
      </c>
      <c r="F75" s="17">
        <v>89</v>
      </c>
      <c r="G75" s="17">
        <v>89</v>
      </c>
      <c r="H75" s="17">
        <v>89</v>
      </c>
      <c r="I75" s="24" t="str">
        <f t="shared" si="0"/>
        <v>Tốt</v>
      </c>
      <c r="J75" s="17">
        <v>89</v>
      </c>
      <c r="K75" s="24" t="str">
        <f t="shared" si="1"/>
        <v>Tốt</v>
      </c>
    </row>
    <row r="76" spans="1:11" x14ac:dyDescent="0.25">
      <c r="A76" s="17">
        <v>64</v>
      </c>
      <c r="B76" s="17">
        <v>23021333</v>
      </c>
      <c r="C76" s="16" t="s">
        <v>1644</v>
      </c>
      <c r="D76" s="17" t="s">
        <v>1439</v>
      </c>
      <c r="E76" s="17">
        <v>92</v>
      </c>
      <c r="F76" s="17">
        <v>92</v>
      </c>
      <c r="G76" s="17">
        <v>92</v>
      </c>
      <c r="H76" s="17">
        <v>92</v>
      </c>
      <c r="I76" s="24" t="str">
        <f t="shared" si="0"/>
        <v>Xuất sắc</v>
      </c>
      <c r="J76" s="17">
        <v>92</v>
      </c>
      <c r="K76" s="24" t="str">
        <f t="shared" si="1"/>
        <v>Xuất sắc</v>
      </c>
    </row>
    <row r="77" spans="1:11" x14ac:dyDescent="0.25">
      <c r="A77" s="17">
        <v>65</v>
      </c>
      <c r="B77" s="17">
        <v>23021335</v>
      </c>
      <c r="C77" s="16" t="s">
        <v>1645</v>
      </c>
      <c r="D77" s="17" t="s">
        <v>907</v>
      </c>
      <c r="E77" s="17">
        <v>80</v>
      </c>
      <c r="F77" s="17">
        <v>80</v>
      </c>
      <c r="G77" s="17">
        <v>80</v>
      </c>
      <c r="H77" s="17">
        <v>80</v>
      </c>
      <c r="I77" s="24" t="str">
        <f t="shared" ref="I77:I94" si="2">IF(H77&gt;=90,"Xuất sắc",IF(H77&gt;=80,"Tốt", IF(H77&gt;=65,"Khá",IF(H77&gt;=50,"Trung bình", IF(H77&gt;=35, "Yếu", "Kém")))))</f>
        <v>Tốt</v>
      </c>
      <c r="J77" s="17">
        <v>80</v>
      </c>
      <c r="K77" s="24" t="str">
        <f t="shared" ref="K77:K94" si="3">IF(J77&gt;=90,"Xuất sắc",IF(J77&gt;=80,"Tốt", IF(J77&gt;=65,"Khá",IF(J77&gt;=50,"Trung bình", IF(J77&gt;=35, "Yếu", "Kém")))))</f>
        <v>Tốt</v>
      </c>
    </row>
    <row r="78" spans="1:11" x14ac:dyDescent="0.25">
      <c r="A78" s="17">
        <v>66</v>
      </c>
      <c r="B78" s="17">
        <v>23021337</v>
      </c>
      <c r="C78" s="16" t="s">
        <v>1646</v>
      </c>
      <c r="D78" s="17" t="s">
        <v>1647</v>
      </c>
      <c r="E78" s="17">
        <v>80</v>
      </c>
      <c r="F78" s="17">
        <v>90</v>
      </c>
      <c r="G78" s="17">
        <v>90</v>
      </c>
      <c r="H78" s="17">
        <v>90</v>
      </c>
      <c r="I78" s="24" t="str">
        <f t="shared" si="2"/>
        <v>Xuất sắc</v>
      </c>
      <c r="J78" s="17">
        <v>90</v>
      </c>
      <c r="K78" s="24" t="str">
        <f t="shared" si="3"/>
        <v>Xuất sắc</v>
      </c>
    </row>
    <row r="79" spans="1:11" x14ac:dyDescent="0.25">
      <c r="A79" s="17">
        <v>67</v>
      </c>
      <c r="B79" s="17">
        <v>23021339</v>
      </c>
      <c r="C79" s="16" t="s">
        <v>1648</v>
      </c>
      <c r="D79" s="17" t="s">
        <v>945</v>
      </c>
      <c r="E79" s="17">
        <v>82</v>
      </c>
      <c r="F79" s="17">
        <v>82</v>
      </c>
      <c r="G79" s="17">
        <v>82</v>
      </c>
      <c r="H79" s="17">
        <v>82</v>
      </c>
      <c r="I79" s="24" t="str">
        <f t="shared" si="2"/>
        <v>Tốt</v>
      </c>
      <c r="J79" s="17">
        <v>82</v>
      </c>
      <c r="K79" s="24" t="str">
        <f t="shared" si="3"/>
        <v>Tốt</v>
      </c>
    </row>
    <row r="80" spans="1:11" x14ac:dyDescent="0.25">
      <c r="A80" s="17">
        <v>68</v>
      </c>
      <c r="B80" s="17">
        <v>23021341</v>
      </c>
      <c r="C80" s="16" t="s">
        <v>1649</v>
      </c>
      <c r="D80" s="17" t="s">
        <v>1650</v>
      </c>
      <c r="E80" s="17">
        <v>80</v>
      </c>
      <c r="F80" s="17">
        <v>80</v>
      </c>
      <c r="G80" s="17">
        <v>80</v>
      </c>
      <c r="H80" s="17">
        <v>80</v>
      </c>
      <c r="I80" s="24" t="str">
        <f t="shared" si="2"/>
        <v>Tốt</v>
      </c>
      <c r="J80" s="17">
        <v>80</v>
      </c>
      <c r="K80" s="24" t="str">
        <f t="shared" si="3"/>
        <v>Tốt</v>
      </c>
    </row>
    <row r="81" spans="1:11" x14ac:dyDescent="0.25">
      <c r="A81" s="17">
        <v>69</v>
      </c>
      <c r="B81" s="17">
        <v>23021345</v>
      </c>
      <c r="C81" s="16" t="s">
        <v>1651</v>
      </c>
      <c r="D81" s="17" t="s">
        <v>1652</v>
      </c>
      <c r="E81" s="17">
        <v>80</v>
      </c>
      <c r="F81" s="17">
        <v>80</v>
      </c>
      <c r="G81" s="17">
        <v>80</v>
      </c>
      <c r="H81" s="17">
        <v>80</v>
      </c>
      <c r="I81" s="24" t="str">
        <f t="shared" si="2"/>
        <v>Tốt</v>
      </c>
      <c r="J81" s="17">
        <v>80</v>
      </c>
      <c r="K81" s="24" t="str">
        <f t="shared" si="3"/>
        <v>Tốt</v>
      </c>
    </row>
    <row r="82" spans="1:11" x14ac:dyDescent="0.25">
      <c r="A82" s="17">
        <v>70</v>
      </c>
      <c r="B82" s="17">
        <v>23021347</v>
      </c>
      <c r="C82" s="16" t="s">
        <v>1653</v>
      </c>
      <c r="D82" s="17" t="s">
        <v>1295</v>
      </c>
      <c r="E82" s="17">
        <v>80</v>
      </c>
      <c r="F82" s="17">
        <v>80</v>
      </c>
      <c r="G82" s="17">
        <v>80</v>
      </c>
      <c r="H82" s="17">
        <v>80</v>
      </c>
      <c r="I82" s="24" t="str">
        <f t="shared" si="2"/>
        <v>Tốt</v>
      </c>
      <c r="J82" s="17">
        <v>80</v>
      </c>
      <c r="K82" s="24" t="str">
        <f t="shared" si="3"/>
        <v>Tốt</v>
      </c>
    </row>
    <row r="83" spans="1:11" x14ac:dyDescent="0.25">
      <c r="A83" s="17">
        <v>71</v>
      </c>
      <c r="B83" s="17">
        <v>23021349</v>
      </c>
      <c r="C83" s="16" t="s">
        <v>1654</v>
      </c>
      <c r="D83" s="17" t="s">
        <v>1655</v>
      </c>
      <c r="E83" s="17">
        <v>90</v>
      </c>
      <c r="F83" s="17">
        <v>90</v>
      </c>
      <c r="G83" s="17">
        <v>90</v>
      </c>
      <c r="H83" s="17">
        <v>90</v>
      </c>
      <c r="I83" s="24" t="str">
        <f t="shared" si="2"/>
        <v>Xuất sắc</v>
      </c>
      <c r="J83" s="17">
        <v>90</v>
      </c>
      <c r="K83" s="24" t="str">
        <f t="shared" si="3"/>
        <v>Xuất sắc</v>
      </c>
    </row>
    <row r="84" spans="1:11" x14ac:dyDescent="0.25">
      <c r="A84" s="17">
        <v>72</v>
      </c>
      <c r="B84" s="17">
        <v>23021351</v>
      </c>
      <c r="C84" s="16" t="s">
        <v>1656</v>
      </c>
      <c r="D84" s="17" t="s">
        <v>1205</v>
      </c>
      <c r="E84" s="17">
        <v>82</v>
      </c>
      <c r="F84" s="17">
        <v>82</v>
      </c>
      <c r="G84" s="17">
        <v>82</v>
      </c>
      <c r="H84" s="17">
        <v>82</v>
      </c>
      <c r="I84" s="24" t="str">
        <f t="shared" si="2"/>
        <v>Tốt</v>
      </c>
      <c r="J84" s="17">
        <v>82</v>
      </c>
      <c r="K84" s="24" t="str">
        <f t="shared" si="3"/>
        <v>Tốt</v>
      </c>
    </row>
    <row r="85" spans="1:11" x14ac:dyDescent="0.25">
      <c r="A85" s="17">
        <v>73</v>
      </c>
      <c r="B85" s="17">
        <v>23021353</v>
      </c>
      <c r="C85" s="16" t="s">
        <v>1657</v>
      </c>
      <c r="D85" s="17" t="s">
        <v>1003</v>
      </c>
      <c r="E85" s="17">
        <v>70</v>
      </c>
      <c r="F85" s="17">
        <v>77</v>
      </c>
      <c r="G85" s="17">
        <v>77</v>
      </c>
      <c r="H85" s="17">
        <v>77</v>
      </c>
      <c r="I85" s="24" t="str">
        <f t="shared" si="2"/>
        <v>Khá</v>
      </c>
      <c r="J85" s="17">
        <v>77</v>
      </c>
      <c r="K85" s="24" t="str">
        <f t="shared" si="3"/>
        <v>Khá</v>
      </c>
    </row>
    <row r="86" spans="1:11" x14ac:dyDescent="0.25">
      <c r="A86" s="17">
        <v>74</v>
      </c>
      <c r="B86" s="17">
        <v>23021355</v>
      </c>
      <c r="C86" s="16" t="s">
        <v>1658</v>
      </c>
      <c r="D86" s="17" t="s">
        <v>1282</v>
      </c>
      <c r="E86" s="17">
        <v>80</v>
      </c>
      <c r="F86" s="17">
        <v>77</v>
      </c>
      <c r="G86" s="17">
        <v>77</v>
      </c>
      <c r="H86" s="17">
        <v>77</v>
      </c>
      <c r="I86" s="24" t="str">
        <f t="shared" si="2"/>
        <v>Khá</v>
      </c>
      <c r="J86" s="17">
        <v>77</v>
      </c>
      <c r="K86" s="24" t="str">
        <f t="shared" si="3"/>
        <v>Khá</v>
      </c>
    </row>
    <row r="87" spans="1:11" x14ac:dyDescent="0.25">
      <c r="A87" s="17">
        <v>75</v>
      </c>
      <c r="B87" s="17">
        <v>23021357</v>
      </c>
      <c r="C87" s="16" t="s">
        <v>1659</v>
      </c>
      <c r="D87" s="17" t="s">
        <v>1510</v>
      </c>
      <c r="E87" s="17">
        <v>70</v>
      </c>
      <c r="F87" s="17">
        <v>77</v>
      </c>
      <c r="G87" s="17">
        <v>77</v>
      </c>
      <c r="H87" s="17">
        <v>77</v>
      </c>
      <c r="I87" s="24" t="str">
        <f t="shared" si="2"/>
        <v>Khá</v>
      </c>
      <c r="J87" s="17">
        <v>77</v>
      </c>
      <c r="K87" s="24" t="str">
        <f t="shared" si="3"/>
        <v>Khá</v>
      </c>
    </row>
    <row r="88" spans="1:11" x14ac:dyDescent="0.25">
      <c r="A88" s="17">
        <v>76</v>
      </c>
      <c r="B88" s="17">
        <v>23021359</v>
      </c>
      <c r="C88" s="16" t="s">
        <v>1660</v>
      </c>
      <c r="D88" s="17" t="s">
        <v>941</v>
      </c>
      <c r="E88" s="17">
        <v>80</v>
      </c>
      <c r="F88" s="17">
        <v>80</v>
      </c>
      <c r="G88" s="17">
        <v>80</v>
      </c>
      <c r="H88" s="17">
        <v>80</v>
      </c>
      <c r="I88" s="24" t="str">
        <f t="shared" si="2"/>
        <v>Tốt</v>
      </c>
      <c r="J88" s="17">
        <v>80</v>
      </c>
      <c r="K88" s="24" t="str">
        <f t="shared" si="3"/>
        <v>Tốt</v>
      </c>
    </row>
    <row r="89" spans="1:11" x14ac:dyDescent="0.25">
      <c r="A89" s="17">
        <v>77</v>
      </c>
      <c r="B89" s="17">
        <v>23021361</v>
      </c>
      <c r="C89" s="16" t="s">
        <v>1661</v>
      </c>
      <c r="D89" s="17" t="s">
        <v>941</v>
      </c>
      <c r="E89" s="17">
        <v>80</v>
      </c>
      <c r="F89" s="17">
        <v>80</v>
      </c>
      <c r="G89" s="17">
        <v>80</v>
      </c>
      <c r="H89" s="17">
        <v>80</v>
      </c>
      <c r="I89" s="24" t="str">
        <f t="shared" si="2"/>
        <v>Tốt</v>
      </c>
      <c r="J89" s="17">
        <v>80</v>
      </c>
      <c r="K89" s="24" t="str">
        <f t="shared" si="3"/>
        <v>Tốt</v>
      </c>
    </row>
    <row r="90" spans="1:11" x14ac:dyDescent="0.25">
      <c r="A90" s="17">
        <v>78</v>
      </c>
      <c r="B90" s="17">
        <v>23021363</v>
      </c>
      <c r="C90" s="16" t="s">
        <v>1662</v>
      </c>
      <c r="D90" s="17" t="s">
        <v>1538</v>
      </c>
      <c r="E90" s="17">
        <v>80</v>
      </c>
      <c r="F90" s="17">
        <v>80</v>
      </c>
      <c r="G90" s="17">
        <v>80</v>
      </c>
      <c r="H90" s="17">
        <v>80</v>
      </c>
      <c r="I90" s="24" t="str">
        <f t="shared" si="2"/>
        <v>Tốt</v>
      </c>
      <c r="J90" s="17">
        <v>80</v>
      </c>
      <c r="K90" s="24" t="str">
        <f t="shared" si="3"/>
        <v>Tốt</v>
      </c>
    </row>
    <row r="91" spans="1:11" x14ac:dyDescent="0.25">
      <c r="A91" s="17">
        <v>79</v>
      </c>
      <c r="B91" s="17">
        <v>23021365</v>
      </c>
      <c r="C91" s="16" t="s">
        <v>1663</v>
      </c>
      <c r="D91" s="17" t="s">
        <v>1197</v>
      </c>
      <c r="E91" s="17">
        <v>80</v>
      </c>
      <c r="F91" s="17">
        <v>80</v>
      </c>
      <c r="G91" s="17">
        <v>80</v>
      </c>
      <c r="H91" s="17">
        <v>80</v>
      </c>
      <c r="I91" s="24" t="str">
        <f t="shared" si="2"/>
        <v>Tốt</v>
      </c>
      <c r="J91" s="17">
        <v>80</v>
      </c>
      <c r="K91" s="24" t="str">
        <f t="shared" si="3"/>
        <v>Tốt</v>
      </c>
    </row>
    <row r="92" spans="1:11" x14ac:dyDescent="0.25">
      <c r="A92" s="17">
        <v>80</v>
      </c>
      <c r="B92" s="17">
        <v>23021367</v>
      </c>
      <c r="C92" s="16" t="s">
        <v>1664</v>
      </c>
      <c r="D92" s="17" t="s">
        <v>1665</v>
      </c>
      <c r="E92" s="17">
        <v>90</v>
      </c>
      <c r="F92" s="17">
        <v>90</v>
      </c>
      <c r="G92" s="17">
        <v>90</v>
      </c>
      <c r="H92" s="17">
        <v>90</v>
      </c>
      <c r="I92" s="24" t="str">
        <f t="shared" si="2"/>
        <v>Xuất sắc</v>
      </c>
      <c r="J92" s="17">
        <v>90</v>
      </c>
      <c r="K92" s="24" t="str">
        <f t="shared" si="3"/>
        <v>Xuất sắc</v>
      </c>
    </row>
    <row r="93" spans="1:11" x14ac:dyDescent="0.25">
      <c r="A93" s="17">
        <v>81</v>
      </c>
      <c r="B93" s="17">
        <v>23021369</v>
      </c>
      <c r="C93" s="16" t="s">
        <v>1666</v>
      </c>
      <c r="D93" s="17" t="s">
        <v>930</v>
      </c>
      <c r="E93" s="17">
        <v>70</v>
      </c>
      <c r="F93" s="17">
        <v>77</v>
      </c>
      <c r="G93" s="17">
        <v>77</v>
      </c>
      <c r="H93" s="17">
        <v>77</v>
      </c>
      <c r="I93" s="24" t="str">
        <f t="shared" si="2"/>
        <v>Khá</v>
      </c>
      <c r="J93" s="17">
        <v>77</v>
      </c>
      <c r="K93" s="24" t="str">
        <f t="shared" si="3"/>
        <v>Khá</v>
      </c>
    </row>
    <row r="94" spans="1:11" x14ac:dyDescent="0.25">
      <c r="A94" s="17">
        <v>82</v>
      </c>
      <c r="B94" s="17">
        <v>23021371</v>
      </c>
      <c r="C94" s="16" t="s">
        <v>1667</v>
      </c>
      <c r="D94" s="17" t="s">
        <v>1668</v>
      </c>
      <c r="E94" s="17">
        <v>70</v>
      </c>
      <c r="F94" s="17">
        <v>77</v>
      </c>
      <c r="G94" s="17">
        <v>77</v>
      </c>
      <c r="H94" s="17">
        <v>77</v>
      </c>
      <c r="I94" s="24" t="str">
        <f t="shared" si="2"/>
        <v>Khá</v>
      </c>
      <c r="J94" s="17">
        <v>77</v>
      </c>
      <c r="K94" s="24" t="str">
        <f t="shared" si="3"/>
        <v>Khá</v>
      </c>
    </row>
    <row r="96" spans="1:11" ht="16.5" x14ac:dyDescent="0.25">
      <c r="A96" s="60" t="s">
        <v>1309</v>
      </c>
      <c r="B96" s="60"/>
      <c r="C96" s="60"/>
      <c r="D96" s="4"/>
    </row>
  </sheetData>
  <mergeCells count="16">
    <mergeCell ref="A96:C96"/>
    <mergeCell ref="A6:K6"/>
    <mergeCell ref="A1:C1"/>
    <mergeCell ref="G1:K1"/>
    <mergeCell ref="A2:C2"/>
    <mergeCell ref="G2:K2"/>
    <mergeCell ref="A5:K5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A79C9-D330-46B4-9A35-11C6402D78BD}">
  <dimension ref="A1:O23"/>
  <sheetViews>
    <sheetView topLeftCell="A4" workbookViewId="0">
      <selection activeCell="P18" sqref="P18"/>
    </sheetView>
  </sheetViews>
  <sheetFormatPr defaultColWidth="27.75" defaultRowHeight="14.25" x14ac:dyDescent="0.2"/>
  <cols>
    <col min="1" max="1" width="4.75" bestFit="1" customWidth="1"/>
    <col min="2" max="2" width="21.75" bestFit="1" customWidth="1"/>
    <col min="3" max="3" width="4.875" bestFit="1" customWidth="1"/>
    <col min="4" max="4" width="8.375" bestFit="1" customWidth="1"/>
    <col min="5" max="5" width="11.875" customWidth="1"/>
    <col min="6" max="6" width="8.375" bestFit="1" customWidth="1"/>
    <col min="7" max="7" width="9.625" customWidth="1"/>
    <col min="8" max="8" width="8.375" bestFit="1" customWidth="1"/>
    <col min="9" max="9" width="8.625" customWidth="1"/>
    <col min="10" max="10" width="8.375" bestFit="1" customWidth="1"/>
    <col min="11" max="11" width="5.375" bestFit="1" customWidth="1"/>
    <col min="12" max="12" width="8.375" bestFit="1" customWidth="1"/>
    <col min="13" max="13" width="5.375" bestFit="1" customWidth="1"/>
    <col min="14" max="14" width="8.25" customWidth="1"/>
    <col min="15" max="15" width="6" bestFit="1" customWidth="1"/>
  </cols>
  <sheetData>
    <row r="1" spans="1:15" s="4" customFormat="1" ht="15" x14ac:dyDescent="0.25">
      <c r="A1" s="63" t="s">
        <v>0</v>
      </c>
      <c r="B1" s="63"/>
      <c r="C1" s="63"/>
      <c r="D1" s="63"/>
      <c r="E1" s="63"/>
      <c r="F1" s="63"/>
      <c r="I1" s="64" t="s">
        <v>2</v>
      </c>
      <c r="J1" s="64"/>
      <c r="K1" s="64"/>
      <c r="L1" s="64"/>
      <c r="M1" s="64"/>
      <c r="N1" s="64"/>
      <c r="O1" s="64"/>
    </row>
    <row r="2" spans="1:15" s="4" customFormat="1" ht="15" x14ac:dyDescent="0.25">
      <c r="A2" s="64" t="s">
        <v>1</v>
      </c>
      <c r="B2" s="64"/>
      <c r="C2" s="64"/>
      <c r="D2" s="64"/>
      <c r="E2" s="64"/>
      <c r="F2" s="64"/>
      <c r="I2" s="64" t="s">
        <v>3</v>
      </c>
      <c r="J2" s="64"/>
      <c r="K2" s="64"/>
      <c r="L2" s="64"/>
      <c r="M2" s="64"/>
      <c r="N2" s="64"/>
      <c r="O2" s="64"/>
    </row>
    <row r="3" spans="1:15" s="4" customFormat="1" ht="15" x14ac:dyDescent="0.25"/>
    <row r="4" spans="1:15" s="4" customFormat="1" ht="57.75" customHeight="1" x14ac:dyDescent="0.3">
      <c r="B4" s="65" t="s">
        <v>1679</v>
      </c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</row>
    <row r="7" spans="1:15" s="4" customFormat="1" ht="15.75" x14ac:dyDescent="0.25">
      <c r="A7" s="37" t="s">
        <v>5</v>
      </c>
      <c r="B7" s="39" t="s">
        <v>664</v>
      </c>
      <c r="C7" s="39" t="s">
        <v>665</v>
      </c>
      <c r="D7" s="61" t="s">
        <v>666</v>
      </c>
      <c r="E7" s="68"/>
      <c r="F7" s="68"/>
      <c r="G7" s="68"/>
      <c r="H7" s="68"/>
      <c r="I7" s="68"/>
      <c r="J7" s="68"/>
      <c r="K7" s="68"/>
      <c r="L7" s="68"/>
      <c r="M7" s="68"/>
      <c r="N7" s="68"/>
      <c r="O7" s="62"/>
    </row>
    <row r="8" spans="1:15" s="4" customFormat="1" ht="15.75" x14ac:dyDescent="0.25">
      <c r="A8" s="38"/>
      <c r="B8" s="40"/>
      <c r="C8" s="40"/>
      <c r="D8" s="61" t="s">
        <v>16</v>
      </c>
      <c r="E8" s="62"/>
      <c r="F8" s="61" t="s">
        <v>26</v>
      </c>
      <c r="G8" s="62"/>
      <c r="H8" s="61" t="s">
        <v>37</v>
      </c>
      <c r="I8" s="62"/>
      <c r="J8" s="61" t="s">
        <v>38</v>
      </c>
      <c r="K8" s="62"/>
      <c r="L8" s="61" t="s">
        <v>174</v>
      </c>
      <c r="M8" s="62"/>
      <c r="N8" s="61" t="s">
        <v>112</v>
      </c>
      <c r="O8" s="62"/>
    </row>
    <row r="9" spans="1:15" s="4" customFormat="1" ht="31.5" x14ac:dyDescent="0.25">
      <c r="A9" s="66"/>
      <c r="B9" s="67"/>
      <c r="C9" s="67"/>
      <c r="D9" s="6" t="s">
        <v>667</v>
      </c>
      <c r="E9" s="6" t="s">
        <v>668</v>
      </c>
      <c r="F9" s="6" t="s">
        <v>667</v>
      </c>
      <c r="G9" s="6" t="s">
        <v>668</v>
      </c>
      <c r="H9" s="6" t="s">
        <v>667</v>
      </c>
      <c r="I9" s="6" t="s">
        <v>668</v>
      </c>
      <c r="J9" s="6" t="s">
        <v>667</v>
      </c>
      <c r="K9" s="6" t="s">
        <v>668</v>
      </c>
      <c r="L9" s="6" t="s">
        <v>667</v>
      </c>
      <c r="M9" s="6" t="s">
        <v>668</v>
      </c>
      <c r="N9" s="6" t="s">
        <v>667</v>
      </c>
      <c r="O9" s="6" t="s">
        <v>668</v>
      </c>
    </row>
    <row r="10" spans="1:15" s="4" customFormat="1" ht="15.75" x14ac:dyDescent="0.25">
      <c r="A10" s="25">
        <v>1</v>
      </c>
      <c r="B10" s="26" t="s">
        <v>1674</v>
      </c>
      <c r="C10" s="27">
        <f>k65MEM!$A$89</f>
        <v>77</v>
      </c>
      <c r="D10" s="28">
        <f>COUNTIF(k65MEM!K$13:K$89,"Xuất sắc")</f>
        <v>0</v>
      </c>
      <c r="E10" s="7">
        <f t="shared" ref="E10:E22" si="0">D10/C10</f>
        <v>0</v>
      </c>
      <c r="F10" s="28">
        <f>COUNTIF(k65MEM!K$13:K$89,"Tốt")</f>
        <v>71</v>
      </c>
      <c r="G10" s="7">
        <f t="shared" ref="G10:G22" si="1">F10/C10</f>
        <v>0.92207792207792205</v>
      </c>
      <c r="H10" s="28">
        <f>COUNTIF(k65MEM!K$13:K$89,"Khá")</f>
        <v>3</v>
      </c>
      <c r="I10" s="7">
        <f t="shared" ref="I10:I22" si="2">H10/C10</f>
        <v>3.896103896103896E-2</v>
      </c>
      <c r="J10" s="28">
        <f>COUNTIF(k65MEM!K$13:K$89,"Trung bình")</f>
        <v>0</v>
      </c>
      <c r="K10" s="9">
        <f t="shared" ref="K10:K22" si="3">J10/C10</f>
        <v>0</v>
      </c>
      <c r="L10" s="28">
        <f>COUNTIF(k65MEM!K$13:K$89,"yếu")</f>
        <v>0</v>
      </c>
      <c r="M10" s="9">
        <f t="shared" ref="M10:M22" si="4">L10/C10</f>
        <v>0</v>
      </c>
      <c r="N10" s="28">
        <f>COUNTIF(k65MEM!K$13:K$89,"kém")</f>
        <v>3</v>
      </c>
      <c r="O10" s="9">
        <f t="shared" ref="O10:O22" si="5">N10/C10</f>
        <v>3.896103896103896E-2</v>
      </c>
    </row>
    <row r="11" spans="1:15" s="4" customFormat="1" ht="15.75" x14ac:dyDescent="0.25">
      <c r="A11" s="25">
        <v>2</v>
      </c>
      <c r="B11" s="26" t="s">
        <v>1676</v>
      </c>
      <c r="C11" s="27">
        <f>K66MEM!$A$93</f>
        <v>81</v>
      </c>
      <c r="D11" s="28">
        <f>COUNTIF(K66MEM!K$13:K$93,"Xuất sắc")</f>
        <v>25</v>
      </c>
      <c r="E11" s="29">
        <f t="shared" si="0"/>
        <v>0.30864197530864196</v>
      </c>
      <c r="F11" s="28">
        <f>COUNTIF(K66MEM!K$13:K$93,"Tốt")</f>
        <v>37</v>
      </c>
      <c r="G11" s="29">
        <f t="shared" si="1"/>
        <v>0.4567901234567901</v>
      </c>
      <c r="H11" s="28">
        <f>COUNTIF(K66MEM!K$13:K$93,"Khá")</f>
        <v>16</v>
      </c>
      <c r="I11" s="29">
        <f t="shared" si="2"/>
        <v>0.19753086419753085</v>
      </c>
      <c r="J11" s="28">
        <f>COUNTIF(K66MEM!K$13:K$93,"Trung bình")</f>
        <v>1</v>
      </c>
      <c r="K11" s="30">
        <f t="shared" si="3"/>
        <v>1.2345679012345678E-2</v>
      </c>
      <c r="L11" s="28">
        <f>COUNTIF(K66MEM!K$13:K$93,"yếu")</f>
        <v>0</v>
      </c>
      <c r="M11" s="30">
        <f t="shared" si="4"/>
        <v>0</v>
      </c>
      <c r="N11" s="28">
        <f>COUNTIF(K66MEM!K$13:K$93,"kém")</f>
        <v>2</v>
      </c>
      <c r="O11" s="30">
        <f t="shared" si="5"/>
        <v>2.4691358024691357E-2</v>
      </c>
    </row>
    <row r="12" spans="1:15" s="4" customFormat="1" ht="15.75" x14ac:dyDescent="0.25">
      <c r="A12" s="25">
        <v>3</v>
      </c>
      <c r="B12" s="26" t="s">
        <v>1681</v>
      </c>
      <c r="C12" s="27">
        <f>K67MEM!$A$104</f>
        <v>92</v>
      </c>
      <c r="D12" s="28">
        <f>COUNTIF(K67MEM!K$13:K$104,"Xuất sắc")</f>
        <v>13</v>
      </c>
      <c r="E12" s="29">
        <f t="shared" si="0"/>
        <v>0.14130434782608695</v>
      </c>
      <c r="F12" s="28">
        <f>COUNTIF(K67MEM!K$13:K$104,"Tốt")</f>
        <v>51</v>
      </c>
      <c r="G12" s="29">
        <f t="shared" si="1"/>
        <v>0.55434782608695654</v>
      </c>
      <c r="H12" s="28">
        <f>COUNTIF(K67MEM!K$13:K$104,"Khá")</f>
        <v>23</v>
      </c>
      <c r="I12" s="29">
        <f t="shared" si="2"/>
        <v>0.25</v>
      </c>
      <c r="J12" s="28">
        <f>COUNTIF(K67MEM!K$13:K$104,"Trung bình")</f>
        <v>2</v>
      </c>
      <c r="K12" s="30">
        <f t="shared" si="3"/>
        <v>2.1739130434782608E-2</v>
      </c>
      <c r="L12" s="28">
        <f>COUNTIF(K67MEM!K$13:K$104,"yếu")</f>
        <v>0</v>
      </c>
      <c r="M12" s="30">
        <f t="shared" si="4"/>
        <v>0</v>
      </c>
      <c r="N12" s="28">
        <f>COUNTIF(K67MEM!K$13:K$104,"Kém")</f>
        <v>3</v>
      </c>
      <c r="O12" s="30">
        <f t="shared" si="5"/>
        <v>3.2608695652173912E-2</v>
      </c>
    </row>
    <row r="13" spans="1:15" s="4" customFormat="1" ht="15.75" x14ac:dyDescent="0.25">
      <c r="A13" s="25">
        <v>4</v>
      </c>
      <c r="B13" s="26" t="s">
        <v>1684</v>
      </c>
      <c r="C13" s="31">
        <f>k68MEM!$A$79</f>
        <v>67</v>
      </c>
      <c r="D13" s="27">
        <f>COUNTIF(k68MEM!K$13:K$79,"Xuất sắc")</f>
        <v>6</v>
      </c>
      <c r="E13" s="29">
        <f t="shared" si="0"/>
        <v>8.9552238805970144E-2</v>
      </c>
      <c r="F13" s="28">
        <f>COUNTIF(k68MEM!K$13:K$79,"Tốt")</f>
        <v>31</v>
      </c>
      <c r="G13" s="29">
        <f t="shared" si="1"/>
        <v>0.46268656716417911</v>
      </c>
      <c r="H13" s="28">
        <f>COUNTIF(k68MEM!K$13:K$79,"Khá")</f>
        <v>30</v>
      </c>
      <c r="I13" s="29">
        <f t="shared" si="2"/>
        <v>0.44776119402985076</v>
      </c>
      <c r="J13" s="28">
        <f>COUNTIF(k68MEM!K$13:K$79,"trung bình")</f>
        <v>0</v>
      </c>
      <c r="K13" s="30">
        <f t="shared" si="3"/>
        <v>0</v>
      </c>
      <c r="L13" s="28">
        <f>COUNTIF(k68MEM!K$13:K$79,"Yếu")</f>
        <v>0</v>
      </c>
      <c r="M13" s="30">
        <f t="shared" si="4"/>
        <v>0</v>
      </c>
      <c r="N13" s="28">
        <f>COUNTIF(k68MEM!K$13:K$79,"Kém")</f>
        <v>0</v>
      </c>
      <c r="O13" s="30">
        <f t="shared" si="5"/>
        <v>0</v>
      </c>
    </row>
    <row r="14" spans="1:15" s="4" customFormat="1" ht="15.75" x14ac:dyDescent="0.25">
      <c r="A14" s="25">
        <v>5</v>
      </c>
      <c r="B14" s="26" t="s">
        <v>1687</v>
      </c>
      <c r="C14" s="27">
        <f>k65MAT!$A$77</f>
        <v>65</v>
      </c>
      <c r="D14" s="28">
        <f>COUNTIF(k65MAT!K$13:K$77,"Xuất sắc")</f>
        <v>47</v>
      </c>
      <c r="E14" s="29">
        <f t="shared" si="0"/>
        <v>0.72307692307692306</v>
      </c>
      <c r="F14" s="28">
        <f>COUNTIF(k65MAT!K$13:K$77,"Tốt")</f>
        <v>13</v>
      </c>
      <c r="G14" s="29">
        <f t="shared" si="1"/>
        <v>0.2</v>
      </c>
      <c r="H14" s="28">
        <f>COUNTIF(k65MAT!K$13:K$77,"Khá")</f>
        <v>4</v>
      </c>
      <c r="I14" s="29">
        <f t="shared" si="2"/>
        <v>6.1538461538461542E-2</v>
      </c>
      <c r="J14" s="28">
        <f>COUNTIF(k65MAT!K$13:K$77,"Trung bình")</f>
        <v>0</v>
      </c>
      <c r="K14" s="30">
        <f t="shared" si="3"/>
        <v>0</v>
      </c>
      <c r="L14" s="28">
        <f>COUNTIF(k65MAT!K$13:K$77,"yếu")</f>
        <v>0</v>
      </c>
      <c r="M14" s="30">
        <f t="shared" si="4"/>
        <v>0</v>
      </c>
      <c r="N14" s="28">
        <f>COUNTIF(k65MAT!K$13:K$77,"kém")</f>
        <v>1</v>
      </c>
      <c r="O14" s="30">
        <f t="shared" si="5"/>
        <v>1.5384615384615385E-2</v>
      </c>
    </row>
    <row r="15" spans="1:15" s="4" customFormat="1" ht="15.75" x14ac:dyDescent="0.25">
      <c r="A15" s="25">
        <v>6</v>
      </c>
      <c r="B15" s="26" t="s">
        <v>1675</v>
      </c>
      <c r="C15" s="27">
        <f>k66MAT!$A$72</f>
        <v>60</v>
      </c>
      <c r="D15" s="28">
        <f>COUNTIF(k66MAT!K$13:K$72,"Xuất sắc")</f>
        <v>29</v>
      </c>
      <c r="E15" s="29">
        <f t="shared" si="0"/>
        <v>0.48333333333333334</v>
      </c>
      <c r="F15" s="28">
        <f>COUNTIF(k66MAT!K$13:K$72,"Tốt")</f>
        <v>22</v>
      </c>
      <c r="G15" s="29">
        <f t="shared" si="1"/>
        <v>0.36666666666666664</v>
      </c>
      <c r="H15" s="28">
        <f>COUNTIF(k66MAT!K$13:K$72,"Khá")</f>
        <v>9</v>
      </c>
      <c r="I15" s="29">
        <f t="shared" si="2"/>
        <v>0.15</v>
      </c>
      <c r="J15" s="28">
        <f>COUNTIF(k66MAT!K$13:K$72,"Trung bình")</f>
        <v>0</v>
      </c>
      <c r="K15" s="30">
        <f t="shared" si="3"/>
        <v>0</v>
      </c>
      <c r="L15" s="28">
        <f>COUNTIF(k66MAT!K$13:K$72,"Yếu")</f>
        <v>0</v>
      </c>
      <c r="M15" s="30">
        <f t="shared" si="4"/>
        <v>0</v>
      </c>
      <c r="N15" s="28">
        <f>COUNTIF(k66MAT!K$13:K$72,"kém")</f>
        <v>0</v>
      </c>
      <c r="O15" s="30">
        <f t="shared" si="5"/>
        <v>0</v>
      </c>
    </row>
    <row r="16" spans="1:15" s="4" customFormat="1" ht="15.75" x14ac:dyDescent="0.25">
      <c r="A16" s="25">
        <v>7</v>
      </c>
      <c r="B16" s="26" t="s">
        <v>1680</v>
      </c>
      <c r="C16" s="27">
        <f>K67MAT!$A$102</f>
        <v>90</v>
      </c>
      <c r="D16" s="28">
        <f>COUNTIF(K67MAT!K$13:K$102,"Xuất sắc")</f>
        <v>36</v>
      </c>
      <c r="E16" s="29">
        <f t="shared" si="0"/>
        <v>0.4</v>
      </c>
      <c r="F16" s="28">
        <f>COUNTIF(K67MAT!K$13:K$102,"Tốt")</f>
        <v>38</v>
      </c>
      <c r="G16" s="29">
        <f t="shared" si="1"/>
        <v>0.42222222222222222</v>
      </c>
      <c r="H16" s="28">
        <f>COUNTIF(K67MAT!K$13:K$102,"Khá")</f>
        <v>13</v>
      </c>
      <c r="I16" s="29">
        <f t="shared" si="2"/>
        <v>0.14444444444444443</v>
      </c>
      <c r="J16" s="28">
        <f>COUNTIF(K67MAT!K$13:K$102,"Trung bình")</f>
        <v>0</v>
      </c>
      <c r="K16" s="30">
        <f t="shared" si="3"/>
        <v>0</v>
      </c>
      <c r="L16" s="28">
        <f>COUNTIF(K67MAT!K$13:K$102,"yếu")</f>
        <v>0</v>
      </c>
      <c r="M16" s="30">
        <f t="shared" si="4"/>
        <v>0</v>
      </c>
      <c r="N16" s="28">
        <f>COUNTIF(K67MAT!K$13:K$102,"Kém")</f>
        <v>3</v>
      </c>
      <c r="O16" s="30">
        <f t="shared" si="5"/>
        <v>3.3333333333333333E-2</v>
      </c>
    </row>
    <row r="17" spans="1:15" s="4" customFormat="1" ht="15.75" x14ac:dyDescent="0.25">
      <c r="A17" s="25">
        <v>8</v>
      </c>
      <c r="B17" s="26" t="s">
        <v>1683</v>
      </c>
      <c r="C17" s="27">
        <f>K68MAT!$A$94</f>
        <v>82</v>
      </c>
      <c r="D17" s="28">
        <f>COUNTIF(K68MAT!K$13:K$94,"xuất sắc")</f>
        <v>45</v>
      </c>
      <c r="E17" s="29">
        <f t="shared" si="0"/>
        <v>0.54878048780487809</v>
      </c>
      <c r="F17" s="28">
        <f>COUNTIF(K68MAT!K$13:K$94,"Tốt")</f>
        <v>33</v>
      </c>
      <c r="G17" s="29">
        <f t="shared" si="1"/>
        <v>0.40243902439024393</v>
      </c>
      <c r="H17" s="28">
        <f>COUNTIF(K68MAT!K$13:K$94,"Khá")</f>
        <v>4</v>
      </c>
      <c r="I17" s="29">
        <f t="shared" si="2"/>
        <v>4.878048780487805E-2</v>
      </c>
      <c r="J17" s="28">
        <f>COUNTIF(K68MAT!K$13:K$94,"Trung bình")</f>
        <v>0</v>
      </c>
      <c r="K17" s="30">
        <f t="shared" si="3"/>
        <v>0</v>
      </c>
      <c r="L17" s="28">
        <f>COUNTIF(K68MAT!K$13:K$94,"Yếu")</f>
        <v>0</v>
      </c>
      <c r="M17" s="30">
        <f t="shared" si="4"/>
        <v>0</v>
      </c>
      <c r="N17" s="28">
        <f>COUNTIF(K68MAT!K$13:K$94,"kém")</f>
        <v>0</v>
      </c>
      <c r="O17" s="30">
        <f t="shared" si="5"/>
        <v>0</v>
      </c>
    </row>
    <row r="18" spans="1:15" s="4" customFormat="1" ht="15.75" x14ac:dyDescent="0.25">
      <c r="A18" s="25">
        <v>9</v>
      </c>
      <c r="B18" s="26" t="s">
        <v>1677</v>
      </c>
      <c r="C18" s="27">
        <f>k66MMT1!$A$65</f>
        <v>53</v>
      </c>
      <c r="D18" s="28">
        <f>COUNTIF(k66MMT1!K$13:K$65,"Xuất sắc")</f>
        <v>19</v>
      </c>
      <c r="E18" s="29">
        <f t="shared" si="0"/>
        <v>0.35849056603773582</v>
      </c>
      <c r="F18" s="31">
        <f>COUNTIF(k66MMT1!K$13:K$65,"Tốt")</f>
        <v>22</v>
      </c>
      <c r="G18" s="29">
        <f t="shared" si="1"/>
        <v>0.41509433962264153</v>
      </c>
      <c r="H18" s="28">
        <f>COUNTIF(k66MMT1!K$13:K$65,"Khá")</f>
        <v>9</v>
      </c>
      <c r="I18" s="29">
        <f t="shared" si="2"/>
        <v>0.16981132075471697</v>
      </c>
      <c r="J18" s="28">
        <f>COUNTIF(k66MMT1!K$13:K$65,"Trung bình")</f>
        <v>0</v>
      </c>
      <c r="K18" s="30">
        <f t="shared" si="3"/>
        <v>0</v>
      </c>
      <c r="L18" s="28">
        <f>COUNTIF(k66MMT1!K$13:K$65,"Yếu")</f>
        <v>0</v>
      </c>
      <c r="M18" s="30">
        <f t="shared" si="4"/>
        <v>0</v>
      </c>
      <c r="N18" s="28">
        <f>COUNTIF(k66MMT1!K$13:K$65,"kém")</f>
        <v>3</v>
      </c>
      <c r="O18" s="30">
        <f t="shared" si="5"/>
        <v>5.6603773584905662E-2</v>
      </c>
    </row>
    <row r="19" spans="1:15" s="4" customFormat="1" ht="15.75" x14ac:dyDescent="0.25">
      <c r="A19" s="25">
        <v>10</v>
      </c>
      <c r="B19" s="26" t="s">
        <v>1678</v>
      </c>
      <c r="C19" s="27">
        <f>k66MMT2!$A$65</f>
        <v>53</v>
      </c>
      <c r="D19" s="28">
        <f>COUNTIF(k66MMT2!K$13:K$65,"Xuất sắc")</f>
        <v>21</v>
      </c>
      <c r="E19" s="29">
        <f t="shared" si="0"/>
        <v>0.39622641509433965</v>
      </c>
      <c r="F19" s="28">
        <f>COUNTIF(k66MMT2!K$13:K$65,"Tốt")</f>
        <v>25</v>
      </c>
      <c r="G19" s="29">
        <f t="shared" si="1"/>
        <v>0.47169811320754718</v>
      </c>
      <c r="H19" s="28">
        <f>COUNTIF(k66MMT2!K$13:K$65,"Khá")</f>
        <v>7</v>
      </c>
      <c r="I19" s="29">
        <f t="shared" si="2"/>
        <v>0.13207547169811321</v>
      </c>
      <c r="J19" s="28">
        <f>COUNTIF(k66MMT2!K$13:K$65,"Yếu")</f>
        <v>0</v>
      </c>
      <c r="K19" s="30">
        <f t="shared" si="3"/>
        <v>0</v>
      </c>
      <c r="L19" s="28">
        <f>COUNTIF(k66MMT2!K$13:K$65,"Yếu")</f>
        <v>0</v>
      </c>
      <c r="M19" s="30">
        <f t="shared" si="4"/>
        <v>0</v>
      </c>
      <c r="N19" s="28">
        <f>COUNTIF(k66MMT2!K$13:K$65,"Kém")</f>
        <v>0</v>
      </c>
      <c r="O19" s="30">
        <f t="shared" si="5"/>
        <v>0</v>
      </c>
    </row>
    <row r="20" spans="1:15" s="4" customFormat="1" ht="15.75" x14ac:dyDescent="0.25">
      <c r="A20" s="25">
        <v>11</v>
      </c>
      <c r="B20" s="26" t="s">
        <v>1682</v>
      </c>
      <c r="C20" s="32">
        <f>K67MMT!$A$114</f>
        <v>102</v>
      </c>
      <c r="D20" s="28">
        <f>COUNTIF(K67MMT!K$13:K$114,"Xuất sắc")</f>
        <v>23</v>
      </c>
      <c r="E20" s="29">
        <f t="shared" si="0"/>
        <v>0.22549019607843138</v>
      </c>
      <c r="F20" s="28">
        <f>COUNTIF(K67MMT!K$13:K$114,"Tốt")</f>
        <v>54</v>
      </c>
      <c r="G20" s="29">
        <f t="shared" si="1"/>
        <v>0.52941176470588236</v>
      </c>
      <c r="H20" s="28">
        <f>COUNTIF(K67MMT!K$13:K$114,"Khá")</f>
        <v>23</v>
      </c>
      <c r="I20" s="29">
        <f t="shared" si="2"/>
        <v>0.22549019607843138</v>
      </c>
      <c r="J20" s="28">
        <f>COUNTIF(K67MMT!K$13:K$114,"Trung bình")</f>
        <v>0</v>
      </c>
      <c r="K20" s="30">
        <f t="shared" si="3"/>
        <v>0</v>
      </c>
      <c r="L20" s="28">
        <f>COUNTIF(K67MMT!K$13:K$114,"yếu")</f>
        <v>0</v>
      </c>
      <c r="M20" s="30">
        <f t="shared" si="4"/>
        <v>0</v>
      </c>
      <c r="N20" s="28">
        <f>COUNTIF(K67MMT!K$13:K$114,"Kém")</f>
        <v>2</v>
      </c>
      <c r="O20" s="30">
        <f t="shared" si="5"/>
        <v>1.9607843137254902E-2</v>
      </c>
    </row>
    <row r="21" spans="1:15" s="4" customFormat="1" ht="15.75" x14ac:dyDescent="0.25">
      <c r="A21" s="25">
        <v>12</v>
      </c>
      <c r="B21" s="33" t="s">
        <v>1685</v>
      </c>
      <c r="C21" s="34">
        <f>K68MMT1!$A$94</f>
        <v>82</v>
      </c>
      <c r="D21" s="28">
        <f>COUNTIF(K68MMT1!K$13:K$94,"Xuất sắc")</f>
        <v>9</v>
      </c>
      <c r="E21" s="29">
        <f t="shared" si="0"/>
        <v>0.10975609756097561</v>
      </c>
      <c r="F21" s="28">
        <f>COUNTIF(K68MMT1!K$13:K$94,"Tốt")</f>
        <v>37</v>
      </c>
      <c r="G21" s="29">
        <f t="shared" si="1"/>
        <v>0.45121951219512196</v>
      </c>
      <c r="H21" s="28">
        <f>COUNTIF(K68MMT1!K$13:K$94,"Khá")</f>
        <v>34</v>
      </c>
      <c r="I21" s="29">
        <f t="shared" si="2"/>
        <v>0.41463414634146339</v>
      </c>
      <c r="J21" s="28">
        <f>COUNTIF(K68MMT1!K$13:K$94,"Trung bình")</f>
        <v>0</v>
      </c>
      <c r="K21" s="30">
        <f t="shared" si="3"/>
        <v>0</v>
      </c>
      <c r="L21" s="28">
        <f>COUNTIF(K68MMT1!K$13:K$94,"yếu")</f>
        <v>0</v>
      </c>
      <c r="M21" s="30">
        <f t="shared" si="4"/>
        <v>0</v>
      </c>
      <c r="N21" s="28">
        <f>COUNTIF(K68MMT1!K$13:K$94,"Kém")</f>
        <v>2</v>
      </c>
      <c r="O21" s="30">
        <f t="shared" si="5"/>
        <v>2.4390243902439025E-2</v>
      </c>
    </row>
    <row r="22" spans="1:15" s="4" customFormat="1" ht="15.75" x14ac:dyDescent="0.25">
      <c r="A22" s="25">
        <v>13</v>
      </c>
      <c r="B22" s="33" t="s">
        <v>1686</v>
      </c>
      <c r="C22" s="35">
        <f>K68MMT2!$A$94</f>
        <v>82</v>
      </c>
      <c r="D22" s="28">
        <f>COUNTIF(K68MMT2!K$13:K$94,"Xuất sắc")</f>
        <v>11</v>
      </c>
      <c r="E22" s="29">
        <f t="shared" si="0"/>
        <v>0.13414634146341464</v>
      </c>
      <c r="F22" s="28">
        <f>COUNTIF(K68MMT2!K$13:K$94,"Tốt")</f>
        <v>50</v>
      </c>
      <c r="G22" s="29">
        <f t="shared" si="1"/>
        <v>0.6097560975609756</v>
      </c>
      <c r="H22" s="28">
        <f>COUNTIF(K68MMT2!K$13:K$94,"Khá")</f>
        <v>21</v>
      </c>
      <c r="I22" s="29">
        <f t="shared" si="2"/>
        <v>0.25609756097560976</v>
      </c>
      <c r="J22" s="28">
        <f>COUNTIF(K68MMT2!K$13:K$94,"Trung bình")</f>
        <v>0</v>
      </c>
      <c r="K22" s="30">
        <f t="shared" si="3"/>
        <v>0</v>
      </c>
      <c r="L22" s="28">
        <f>COUNTIF(K68MMT2!K$13:K$94,"yếu")</f>
        <v>0</v>
      </c>
      <c r="M22" s="30">
        <f t="shared" si="4"/>
        <v>0</v>
      </c>
      <c r="N22" s="28">
        <f>COUNTIF(K68MMT2!K$13:K$94,"kém")</f>
        <v>0</v>
      </c>
      <c r="O22" s="30">
        <f t="shared" si="5"/>
        <v>0</v>
      </c>
    </row>
    <row r="23" spans="1:15" s="5" customFormat="1" ht="15.75" x14ac:dyDescent="0.2">
      <c r="A23" s="61" t="s">
        <v>669</v>
      </c>
      <c r="B23" s="62"/>
      <c r="C23" s="8">
        <f t="shared" ref="C23" si="6">SUM(D23,F23,H23,J23,L23,N23)</f>
        <v>986</v>
      </c>
      <c r="D23" s="6">
        <f>SUM(D10:D22)</f>
        <v>284</v>
      </c>
      <c r="E23" s="9">
        <f t="shared" ref="E23" si="7">D23/C23</f>
        <v>0.28803245436105479</v>
      </c>
      <c r="F23" s="6">
        <f>SUM(F10:F22)</f>
        <v>484</v>
      </c>
      <c r="G23" s="9">
        <f t="shared" ref="G23" si="8">F23/C23</f>
        <v>0.49087221095334688</v>
      </c>
      <c r="H23" s="6">
        <f>SUM(H10:H22)</f>
        <v>196</v>
      </c>
      <c r="I23" s="9">
        <f t="shared" ref="I23" si="9">H23/C23</f>
        <v>0.19878296146044624</v>
      </c>
      <c r="J23" s="6">
        <f>SUM(J10:J22)</f>
        <v>3</v>
      </c>
      <c r="K23" s="9">
        <f t="shared" ref="K23" si="10">J23/C23</f>
        <v>3.0425963488843813E-3</v>
      </c>
      <c r="L23" s="6">
        <f>SUM(L10:L22)</f>
        <v>0</v>
      </c>
      <c r="M23" s="9">
        <f t="shared" ref="M23" si="11">L23/C23</f>
        <v>0</v>
      </c>
      <c r="N23" s="6">
        <f>SUM(N10:N22)</f>
        <v>19</v>
      </c>
      <c r="O23" s="9">
        <f t="shared" ref="O23" si="12">N23/C23</f>
        <v>1.9269776876267748E-2</v>
      </c>
    </row>
  </sheetData>
  <mergeCells count="16">
    <mergeCell ref="A23:B23"/>
    <mergeCell ref="A1:F1"/>
    <mergeCell ref="I1:O1"/>
    <mergeCell ref="A2:F2"/>
    <mergeCell ref="I2:O2"/>
    <mergeCell ref="B4:O4"/>
    <mergeCell ref="A7:A9"/>
    <mergeCell ref="B7:B9"/>
    <mergeCell ref="C7:C9"/>
    <mergeCell ref="D7:O7"/>
    <mergeCell ref="D8:E8"/>
    <mergeCell ref="F8:G8"/>
    <mergeCell ref="H8:I8"/>
    <mergeCell ref="J8:K8"/>
    <mergeCell ref="L8:M8"/>
    <mergeCell ref="N8:O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BB626-4F24-49E6-97C7-43341AEDA197}">
  <dimension ref="A1:K95"/>
  <sheetViews>
    <sheetView topLeftCell="A77" workbookViewId="0">
      <selection activeCell="I13" sqref="I13"/>
    </sheetView>
  </sheetViews>
  <sheetFormatPr defaultColWidth="13.125" defaultRowHeight="14.25" x14ac:dyDescent="0.2"/>
  <cols>
    <col min="1" max="1" width="4.75" style="20" bestFit="1" customWidth="1"/>
    <col min="2" max="2" width="8.875" bestFit="1" customWidth="1"/>
    <col min="3" max="3" width="22.5" customWidth="1"/>
    <col min="4" max="4" width="9.875" bestFit="1" customWidth="1"/>
    <col min="5" max="5" width="6.875" bestFit="1" customWidth="1"/>
    <col min="6" max="8" width="5.375" bestFit="1" customWidth="1"/>
    <col min="9" max="9" width="8.875" bestFit="1" customWidth="1"/>
    <col min="10" max="10" width="5.375" bestFit="1" customWidth="1"/>
    <col min="11" max="11" width="8.875" bestFit="1" customWidth="1"/>
  </cols>
  <sheetData>
    <row r="1" spans="1:11" ht="16.5" x14ac:dyDescent="0.2">
      <c r="A1" s="53" t="s">
        <v>0</v>
      </c>
      <c r="B1" s="53"/>
      <c r="C1" s="53"/>
      <c r="G1" s="54" t="s">
        <v>2</v>
      </c>
      <c r="H1" s="54"/>
      <c r="I1" s="54"/>
      <c r="J1" s="54"/>
      <c r="K1" s="54"/>
    </row>
    <row r="2" spans="1:11" ht="16.5" x14ac:dyDescent="0.2">
      <c r="A2" s="55" t="s">
        <v>1</v>
      </c>
      <c r="B2" s="55"/>
      <c r="C2" s="55"/>
      <c r="G2" s="54" t="s">
        <v>3</v>
      </c>
      <c r="H2" s="54"/>
      <c r="I2" s="54"/>
      <c r="J2" s="54"/>
      <c r="K2" s="54"/>
    </row>
    <row r="3" spans="1:11" ht="16.5" x14ac:dyDescent="0.2">
      <c r="A3" s="19"/>
    </row>
    <row r="5" spans="1:11" s="3" customFormat="1" ht="19.5" x14ac:dyDescent="0.25">
      <c r="A5" s="52" t="s">
        <v>4</v>
      </c>
      <c r="B5" s="52"/>
      <c r="C5" s="52"/>
      <c r="D5" s="52"/>
      <c r="E5" s="52"/>
      <c r="F5" s="52"/>
      <c r="G5" s="52"/>
      <c r="H5" s="52"/>
      <c r="I5" s="52"/>
      <c r="J5" s="52"/>
      <c r="K5" s="52"/>
    </row>
    <row r="6" spans="1:11" s="3" customFormat="1" ht="19.5" x14ac:dyDescent="0.25">
      <c r="A6" s="52" t="s">
        <v>742</v>
      </c>
      <c r="B6" s="52"/>
      <c r="C6" s="52"/>
      <c r="D6" s="52"/>
      <c r="E6" s="52"/>
      <c r="F6" s="52"/>
      <c r="G6" s="52"/>
      <c r="H6" s="52"/>
      <c r="I6" s="52"/>
      <c r="J6" s="52"/>
      <c r="K6" s="52"/>
    </row>
    <row r="7" spans="1:11" s="3" customFormat="1" ht="19.5" x14ac:dyDescent="0.25">
      <c r="A7" s="52" t="s">
        <v>29</v>
      </c>
      <c r="B7" s="52"/>
      <c r="C7" s="52"/>
      <c r="D7" s="52"/>
      <c r="E7" s="52"/>
      <c r="F7" s="52"/>
      <c r="G7" s="52"/>
      <c r="H7" s="52"/>
      <c r="I7" s="52"/>
      <c r="J7" s="52"/>
      <c r="K7" s="52"/>
    </row>
    <row r="10" spans="1:11" ht="15.75" customHeight="1" x14ac:dyDescent="0.2">
      <c r="A10" s="56" t="s">
        <v>5</v>
      </c>
      <c r="B10" s="58" t="s">
        <v>6</v>
      </c>
      <c r="C10" s="58" t="s">
        <v>7</v>
      </c>
      <c r="D10" s="58" t="s">
        <v>8</v>
      </c>
      <c r="E10" s="1" t="s">
        <v>9</v>
      </c>
      <c r="F10" s="1" t="s">
        <v>9</v>
      </c>
      <c r="G10" s="1" t="s">
        <v>9</v>
      </c>
      <c r="H10" s="48" t="s">
        <v>13</v>
      </c>
      <c r="I10" s="49"/>
      <c r="J10" s="48" t="s">
        <v>13</v>
      </c>
      <c r="K10" s="49"/>
    </row>
    <row r="11" spans="1:11" ht="33" customHeight="1" x14ac:dyDescent="0.2">
      <c r="A11" s="57"/>
      <c r="B11" s="59"/>
      <c r="C11" s="59"/>
      <c r="D11" s="59"/>
      <c r="E11" s="2" t="s">
        <v>10</v>
      </c>
      <c r="F11" s="2" t="s">
        <v>11</v>
      </c>
      <c r="G11" s="2" t="s">
        <v>12</v>
      </c>
      <c r="H11" s="50" t="s">
        <v>14</v>
      </c>
      <c r="I11" s="51"/>
      <c r="J11" s="50" t="s">
        <v>670</v>
      </c>
      <c r="K11" s="51"/>
    </row>
    <row r="12" spans="1:11" ht="15.75" x14ac:dyDescent="0.2">
      <c r="A12" s="57"/>
      <c r="B12" s="59"/>
      <c r="C12" s="59"/>
      <c r="D12" s="59"/>
      <c r="E12" s="21"/>
      <c r="F12" s="21"/>
      <c r="G12" s="21"/>
      <c r="H12" s="1" t="s">
        <v>9</v>
      </c>
      <c r="I12" s="1" t="s">
        <v>15</v>
      </c>
      <c r="J12" s="1" t="s">
        <v>9</v>
      </c>
      <c r="K12" s="1" t="s">
        <v>15</v>
      </c>
    </row>
    <row r="13" spans="1:11" ht="15" x14ac:dyDescent="0.25">
      <c r="A13" s="17">
        <v>1</v>
      </c>
      <c r="B13" s="16">
        <v>21020153</v>
      </c>
      <c r="C13" s="16" t="s">
        <v>247</v>
      </c>
      <c r="D13" s="16" t="s">
        <v>743</v>
      </c>
      <c r="E13" s="16">
        <v>90</v>
      </c>
      <c r="F13" s="16">
        <v>90</v>
      </c>
      <c r="G13" s="16">
        <v>90</v>
      </c>
      <c r="H13" s="16">
        <v>90</v>
      </c>
      <c r="I13" s="24" t="str">
        <f>IF(H13&gt;=90,"Xuất sắc",IF(H13&gt;=80,"Tốt", IF(H13&gt;=65,"Khá",IF(H13&gt;=50,"Trung bình", IF(H13&gt;=35, "Yếu", "Kém")))))</f>
        <v>Xuất sắc</v>
      </c>
      <c r="J13" s="16">
        <v>90</v>
      </c>
      <c r="K13" s="24" t="str">
        <f>IF(J13&gt;=90,"Xuất sắc",IF(J13&gt;=80,"Tốt", IF(J13&gt;=65,"Khá",IF(J13&gt;=50,"Trung bình", IF(J13&gt;=35, "Yếu", "Kém")))))</f>
        <v>Xuất sắc</v>
      </c>
    </row>
    <row r="14" spans="1:11" ht="15" x14ac:dyDescent="0.25">
      <c r="A14" s="17">
        <v>2</v>
      </c>
      <c r="B14" s="16">
        <v>21020575</v>
      </c>
      <c r="C14" s="16" t="s">
        <v>248</v>
      </c>
      <c r="D14" s="16" t="s">
        <v>744</v>
      </c>
      <c r="E14" s="16">
        <v>77</v>
      </c>
      <c r="F14" s="16">
        <v>77</v>
      </c>
      <c r="G14" s="16">
        <v>77</v>
      </c>
      <c r="H14" s="16">
        <v>77</v>
      </c>
      <c r="I14" s="24" t="str">
        <f t="shared" ref="I14:I77" si="0">IF(H14&gt;=90,"Xuất sắc",IF(H14&gt;=80,"Tốt", IF(H14&gt;=65,"Khá",IF(H14&gt;=50,"Trung bình", IF(H14&gt;=35, "Yếu", "Kém")))))</f>
        <v>Khá</v>
      </c>
      <c r="J14" s="16">
        <v>77</v>
      </c>
      <c r="K14" s="24" t="str">
        <f t="shared" ref="K14:K77" si="1">IF(J14&gt;=90,"Xuất sắc",IF(J14&gt;=80,"Tốt", IF(J14&gt;=65,"Khá",IF(J14&gt;=50,"Trung bình", IF(J14&gt;=35, "Yếu", "Kém")))))</f>
        <v>Khá</v>
      </c>
    </row>
    <row r="15" spans="1:11" ht="15" x14ac:dyDescent="0.25">
      <c r="A15" s="17">
        <v>3</v>
      </c>
      <c r="B15" s="16">
        <v>21020720</v>
      </c>
      <c r="C15" s="16" t="s">
        <v>249</v>
      </c>
      <c r="D15" s="16" t="s">
        <v>745</v>
      </c>
      <c r="E15" s="16">
        <v>90</v>
      </c>
      <c r="F15" s="16">
        <v>90</v>
      </c>
      <c r="G15" s="16">
        <v>90</v>
      </c>
      <c r="H15" s="16">
        <v>90</v>
      </c>
      <c r="I15" s="24" t="str">
        <f t="shared" si="0"/>
        <v>Xuất sắc</v>
      </c>
      <c r="J15" s="16">
        <v>90</v>
      </c>
      <c r="K15" s="24" t="str">
        <f t="shared" si="1"/>
        <v>Xuất sắc</v>
      </c>
    </row>
    <row r="16" spans="1:11" ht="15" x14ac:dyDescent="0.25">
      <c r="A16" s="17">
        <v>4</v>
      </c>
      <c r="B16" s="16">
        <v>21020721</v>
      </c>
      <c r="C16" s="16" t="s">
        <v>250</v>
      </c>
      <c r="D16" s="16" t="s">
        <v>746</v>
      </c>
      <c r="E16" s="16">
        <v>90</v>
      </c>
      <c r="F16" s="16">
        <v>80</v>
      </c>
      <c r="G16" s="16">
        <v>80</v>
      </c>
      <c r="H16" s="16">
        <v>80</v>
      </c>
      <c r="I16" s="24" t="str">
        <f t="shared" si="0"/>
        <v>Tốt</v>
      </c>
      <c r="J16" s="16">
        <v>80</v>
      </c>
      <c r="K16" s="24" t="str">
        <f t="shared" si="1"/>
        <v>Tốt</v>
      </c>
    </row>
    <row r="17" spans="1:11" ht="15" x14ac:dyDescent="0.25">
      <c r="A17" s="17">
        <v>5</v>
      </c>
      <c r="B17" s="16">
        <v>21020722</v>
      </c>
      <c r="C17" s="16" t="s">
        <v>251</v>
      </c>
      <c r="D17" s="16" t="s">
        <v>747</v>
      </c>
      <c r="E17" s="16">
        <v>80</v>
      </c>
      <c r="F17" s="16">
        <v>80</v>
      </c>
      <c r="G17" s="16">
        <v>70</v>
      </c>
      <c r="H17" s="16">
        <v>70</v>
      </c>
      <c r="I17" s="24" t="str">
        <f t="shared" si="0"/>
        <v>Khá</v>
      </c>
      <c r="J17" s="16">
        <v>70</v>
      </c>
      <c r="K17" s="24" t="str">
        <f t="shared" si="1"/>
        <v>Khá</v>
      </c>
    </row>
    <row r="18" spans="1:11" ht="15" x14ac:dyDescent="0.25">
      <c r="A18" s="17">
        <v>6</v>
      </c>
      <c r="B18" s="16">
        <v>21021068</v>
      </c>
      <c r="C18" s="16" t="s">
        <v>252</v>
      </c>
      <c r="D18" s="16" t="s">
        <v>748</v>
      </c>
      <c r="E18" s="16">
        <v>80</v>
      </c>
      <c r="F18" s="16">
        <v>80</v>
      </c>
      <c r="G18" s="16">
        <v>70</v>
      </c>
      <c r="H18" s="16">
        <v>70</v>
      </c>
      <c r="I18" s="24" t="str">
        <f t="shared" si="0"/>
        <v>Khá</v>
      </c>
      <c r="J18" s="16">
        <v>70</v>
      </c>
      <c r="K18" s="24" t="str">
        <f t="shared" si="1"/>
        <v>Khá</v>
      </c>
    </row>
    <row r="19" spans="1:11" ht="15" x14ac:dyDescent="0.25">
      <c r="A19" s="17">
        <v>7</v>
      </c>
      <c r="B19" s="16">
        <v>21021069</v>
      </c>
      <c r="C19" s="16" t="s">
        <v>253</v>
      </c>
      <c r="D19" s="16" t="s">
        <v>749</v>
      </c>
      <c r="E19" s="16">
        <v>90</v>
      </c>
      <c r="F19" s="16">
        <v>90</v>
      </c>
      <c r="G19" s="16">
        <v>90</v>
      </c>
      <c r="H19" s="16">
        <v>90</v>
      </c>
      <c r="I19" s="24" t="str">
        <f t="shared" si="0"/>
        <v>Xuất sắc</v>
      </c>
      <c r="J19" s="16">
        <v>90</v>
      </c>
      <c r="K19" s="24" t="str">
        <f t="shared" si="1"/>
        <v>Xuất sắc</v>
      </c>
    </row>
    <row r="20" spans="1:11" ht="15" x14ac:dyDescent="0.25">
      <c r="A20" s="17">
        <v>8</v>
      </c>
      <c r="B20" s="16">
        <v>21021070</v>
      </c>
      <c r="C20" s="16" t="s">
        <v>254</v>
      </c>
      <c r="D20" s="16" t="s">
        <v>750</v>
      </c>
      <c r="E20" s="16">
        <v>70</v>
      </c>
      <c r="F20" s="16">
        <v>70</v>
      </c>
      <c r="G20" s="16">
        <v>70</v>
      </c>
      <c r="H20" s="16">
        <v>70</v>
      </c>
      <c r="I20" s="24" t="str">
        <f t="shared" si="0"/>
        <v>Khá</v>
      </c>
      <c r="J20" s="16">
        <v>70</v>
      </c>
      <c r="K20" s="24" t="str">
        <f t="shared" si="1"/>
        <v>Khá</v>
      </c>
    </row>
    <row r="21" spans="1:11" ht="15" x14ac:dyDescent="0.25">
      <c r="A21" s="17">
        <v>9</v>
      </c>
      <c r="B21" s="16">
        <v>21021072</v>
      </c>
      <c r="C21" s="16" t="s">
        <v>255</v>
      </c>
      <c r="D21" s="16" t="s">
        <v>751</v>
      </c>
      <c r="E21" s="16">
        <v>90</v>
      </c>
      <c r="F21" s="16">
        <v>90</v>
      </c>
      <c r="G21" s="16">
        <v>90</v>
      </c>
      <c r="H21" s="16">
        <v>90</v>
      </c>
      <c r="I21" s="24" t="str">
        <f t="shared" si="0"/>
        <v>Xuất sắc</v>
      </c>
      <c r="J21" s="16">
        <v>90</v>
      </c>
      <c r="K21" s="24" t="str">
        <f t="shared" si="1"/>
        <v>Xuất sắc</v>
      </c>
    </row>
    <row r="22" spans="1:11" ht="15" x14ac:dyDescent="0.25">
      <c r="A22" s="17">
        <v>10</v>
      </c>
      <c r="B22" s="16">
        <v>21021074</v>
      </c>
      <c r="C22" s="16" t="s">
        <v>256</v>
      </c>
      <c r="D22" s="16" t="s">
        <v>752</v>
      </c>
      <c r="E22" s="16">
        <v>70</v>
      </c>
      <c r="F22" s="16">
        <v>70</v>
      </c>
      <c r="G22" s="16">
        <v>70</v>
      </c>
      <c r="H22" s="16">
        <v>70</v>
      </c>
      <c r="I22" s="24" t="str">
        <f t="shared" si="0"/>
        <v>Khá</v>
      </c>
      <c r="J22" s="16">
        <v>70</v>
      </c>
      <c r="K22" s="24" t="str">
        <f t="shared" si="1"/>
        <v>Khá</v>
      </c>
    </row>
    <row r="23" spans="1:11" ht="15" x14ac:dyDescent="0.25">
      <c r="A23" s="17">
        <v>11</v>
      </c>
      <c r="B23" s="16">
        <v>21021075</v>
      </c>
      <c r="C23" s="16" t="s">
        <v>257</v>
      </c>
      <c r="D23" s="16" t="s">
        <v>753</v>
      </c>
      <c r="E23" s="16">
        <v>80</v>
      </c>
      <c r="F23" s="16">
        <v>70</v>
      </c>
      <c r="G23" s="16">
        <v>70</v>
      </c>
      <c r="H23" s="16">
        <v>70</v>
      </c>
      <c r="I23" s="24" t="str">
        <f t="shared" si="0"/>
        <v>Khá</v>
      </c>
      <c r="J23" s="16">
        <v>70</v>
      </c>
      <c r="K23" s="24" t="str">
        <f t="shared" si="1"/>
        <v>Khá</v>
      </c>
    </row>
    <row r="24" spans="1:11" ht="15" x14ac:dyDescent="0.25">
      <c r="A24" s="17">
        <v>12</v>
      </c>
      <c r="B24" s="16">
        <v>21021076</v>
      </c>
      <c r="C24" s="16" t="s">
        <v>258</v>
      </c>
      <c r="D24" s="16" t="s">
        <v>754</v>
      </c>
      <c r="E24" s="16">
        <v>80</v>
      </c>
      <c r="F24" s="16">
        <v>80</v>
      </c>
      <c r="G24" s="16">
        <v>80</v>
      </c>
      <c r="H24" s="16">
        <v>80</v>
      </c>
      <c r="I24" s="24" t="str">
        <f t="shared" si="0"/>
        <v>Tốt</v>
      </c>
      <c r="J24" s="16">
        <v>80</v>
      </c>
      <c r="K24" s="24" t="str">
        <f t="shared" si="1"/>
        <v>Tốt</v>
      </c>
    </row>
    <row r="25" spans="1:11" ht="15" x14ac:dyDescent="0.25">
      <c r="A25" s="17">
        <v>13</v>
      </c>
      <c r="B25" s="16">
        <v>21021077</v>
      </c>
      <c r="C25" s="16" t="s">
        <v>259</v>
      </c>
      <c r="D25" s="16" t="s">
        <v>755</v>
      </c>
      <c r="E25" s="16">
        <v>90</v>
      </c>
      <c r="F25" s="16">
        <v>90</v>
      </c>
      <c r="G25" s="16">
        <v>90</v>
      </c>
      <c r="H25" s="16">
        <v>90</v>
      </c>
      <c r="I25" s="24" t="str">
        <f t="shared" si="0"/>
        <v>Xuất sắc</v>
      </c>
      <c r="J25" s="16">
        <v>90</v>
      </c>
      <c r="K25" s="24" t="str">
        <f t="shared" si="1"/>
        <v>Xuất sắc</v>
      </c>
    </row>
    <row r="26" spans="1:11" ht="15" x14ac:dyDescent="0.25">
      <c r="A26" s="17">
        <v>14</v>
      </c>
      <c r="B26" s="16">
        <v>21021078</v>
      </c>
      <c r="C26" s="16" t="s">
        <v>260</v>
      </c>
      <c r="D26" s="16" t="s">
        <v>756</v>
      </c>
      <c r="E26" s="16">
        <v>80</v>
      </c>
      <c r="F26" s="16">
        <v>80</v>
      </c>
      <c r="G26" s="16">
        <v>80</v>
      </c>
      <c r="H26" s="16">
        <v>80</v>
      </c>
      <c r="I26" s="24" t="str">
        <f t="shared" si="0"/>
        <v>Tốt</v>
      </c>
      <c r="J26" s="16">
        <v>80</v>
      </c>
      <c r="K26" s="24" t="str">
        <f t="shared" si="1"/>
        <v>Tốt</v>
      </c>
    </row>
    <row r="27" spans="1:11" ht="15" x14ac:dyDescent="0.25">
      <c r="A27" s="17">
        <v>15</v>
      </c>
      <c r="B27" s="16">
        <v>21021079</v>
      </c>
      <c r="C27" s="16" t="s">
        <v>261</v>
      </c>
      <c r="D27" s="16" t="s">
        <v>757</v>
      </c>
      <c r="E27" s="16">
        <v>94</v>
      </c>
      <c r="F27" s="16">
        <v>94</v>
      </c>
      <c r="G27" s="16">
        <v>94</v>
      </c>
      <c r="H27" s="16">
        <v>90</v>
      </c>
      <c r="I27" s="24" t="str">
        <f t="shared" si="0"/>
        <v>Xuất sắc</v>
      </c>
      <c r="J27" s="16">
        <v>90</v>
      </c>
      <c r="K27" s="24" t="str">
        <f t="shared" si="1"/>
        <v>Xuất sắc</v>
      </c>
    </row>
    <row r="28" spans="1:11" ht="15" x14ac:dyDescent="0.25">
      <c r="A28" s="17">
        <v>16</v>
      </c>
      <c r="B28" s="16">
        <v>21021080</v>
      </c>
      <c r="C28" s="16" t="s">
        <v>31</v>
      </c>
      <c r="D28" s="16" t="s">
        <v>758</v>
      </c>
      <c r="E28" s="16">
        <v>80</v>
      </c>
      <c r="F28" s="16">
        <v>78</v>
      </c>
      <c r="G28" s="16">
        <v>78</v>
      </c>
      <c r="H28" s="16">
        <v>78</v>
      </c>
      <c r="I28" s="24" t="str">
        <f t="shared" si="0"/>
        <v>Khá</v>
      </c>
      <c r="J28" s="16">
        <v>78</v>
      </c>
      <c r="K28" s="24" t="str">
        <f t="shared" si="1"/>
        <v>Khá</v>
      </c>
    </row>
    <row r="29" spans="1:11" ht="15" x14ac:dyDescent="0.25">
      <c r="A29" s="17">
        <v>17</v>
      </c>
      <c r="B29" s="16">
        <v>21021081</v>
      </c>
      <c r="C29" s="16" t="s">
        <v>262</v>
      </c>
      <c r="D29" s="16" t="s">
        <v>759</v>
      </c>
      <c r="E29" s="16">
        <v>87</v>
      </c>
      <c r="F29" s="16">
        <v>87</v>
      </c>
      <c r="G29" s="16">
        <v>87</v>
      </c>
      <c r="H29" s="16">
        <v>87</v>
      </c>
      <c r="I29" s="24" t="str">
        <f t="shared" si="0"/>
        <v>Tốt</v>
      </c>
      <c r="J29" s="16">
        <v>87</v>
      </c>
      <c r="K29" s="24" t="str">
        <f t="shared" si="1"/>
        <v>Tốt</v>
      </c>
    </row>
    <row r="30" spans="1:11" ht="15" x14ac:dyDescent="0.25">
      <c r="A30" s="17">
        <v>18</v>
      </c>
      <c r="B30" s="16">
        <v>21021082</v>
      </c>
      <c r="C30" s="16" t="s">
        <v>200</v>
      </c>
      <c r="D30" s="16" t="s">
        <v>760</v>
      </c>
      <c r="E30" s="16">
        <v>90</v>
      </c>
      <c r="F30" s="16">
        <v>90</v>
      </c>
      <c r="G30" s="16">
        <v>90</v>
      </c>
      <c r="H30" s="16">
        <v>90</v>
      </c>
      <c r="I30" s="24" t="str">
        <f t="shared" si="0"/>
        <v>Xuất sắc</v>
      </c>
      <c r="J30" s="16">
        <v>90</v>
      </c>
      <c r="K30" s="24" t="str">
        <f t="shared" si="1"/>
        <v>Xuất sắc</v>
      </c>
    </row>
    <row r="31" spans="1:11" ht="15" x14ac:dyDescent="0.25">
      <c r="A31" s="17">
        <v>19</v>
      </c>
      <c r="B31" s="16">
        <v>21021083</v>
      </c>
      <c r="C31" s="16" t="s">
        <v>120</v>
      </c>
      <c r="D31" s="16" t="s">
        <v>761</v>
      </c>
      <c r="E31" s="16">
        <v>90</v>
      </c>
      <c r="F31" s="16">
        <v>90</v>
      </c>
      <c r="G31" s="16">
        <v>90</v>
      </c>
      <c r="H31" s="16">
        <v>90</v>
      </c>
      <c r="I31" s="24" t="str">
        <f t="shared" si="0"/>
        <v>Xuất sắc</v>
      </c>
      <c r="J31" s="16">
        <v>90</v>
      </c>
      <c r="K31" s="24" t="str">
        <f t="shared" si="1"/>
        <v>Xuất sắc</v>
      </c>
    </row>
    <row r="32" spans="1:11" ht="15" x14ac:dyDescent="0.25">
      <c r="A32" s="17">
        <v>20</v>
      </c>
      <c r="B32" s="16">
        <v>21021084</v>
      </c>
      <c r="C32" s="16" t="s">
        <v>263</v>
      </c>
      <c r="D32" s="16" t="s">
        <v>762</v>
      </c>
      <c r="E32" s="16">
        <v>90</v>
      </c>
      <c r="F32" s="16">
        <v>80</v>
      </c>
      <c r="G32" s="16">
        <v>80</v>
      </c>
      <c r="H32" s="16">
        <v>80</v>
      </c>
      <c r="I32" s="24" t="str">
        <f t="shared" si="0"/>
        <v>Tốt</v>
      </c>
      <c r="J32" s="16">
        <v>80</v>
      </c>
      <c r="K32" s="24" t="str">
        <f t="shared" si="1"/>
        <v>Tốt</v>
      </c>
    </row>
    <row r="33" spans="1:11" ht="15" x14ac:dyDescent="0.25">
      <c r="A33" s="17">
        <v>21</v>
      </c>
      <c r="B33" s="16">
        <v>21021085</v>
      </c>
      <c r="C33" s="16" t="s">
        <v>264</v>
      </c>
      <c r="D33" s="16" t="s">
        <v>758</v>
      </c>
      <c r="E33" s="16">
        <v>80</v>
      </c>
      <c r="F33" s="16">
        <v>80</v>
      </c>
      <c r="G33" s="16">
        <v>80</v>
      </c>
      <c r="H33" s="16">
        <v>80</v>
      </c>
      <c r="I33" s="24" t="str">
        <f t="shared" si="0"/>
        <v>Tốt</v>
      </c>
      <c r="J33" s="16">
        <v>80</v>
      </c>
      <c r="K33" s="24" t="str">
        <f t="shared" si="1"/>
        <v>Tốt</v>
      </c>
    </row>
    <row r="34" spans="1:11" ht="15" x14ac:dyDescent="0.25">
      <c r="A34" s="17">
        <v>22</v>
      </c>
      <c r="B34" s="16">
        <v>21021086</v>
      </c>
      <c r="C34" s="16" t="s">
        <v>265</v>
      </c>
      <c r="D34" s="16" t="s">
        <v>763</v>
      </c>
      <c r="E34" s="16">
        <v>80</v>
      </c>
      <c r="F34" s="16">
        <v>80</v>
      </c>
      <c r="G34" s="16">
        <v>80</v>
      </c>
      <c r="H34" s="16">
        <v>80</v>
      </c>
      <c r="I34" s="24" t="str">
        <f t="shared" si="0"/>
        <v>Tốt</v>
      </c>
      <c r="J34" s="16">
        <v>80</v>
      </c>
      <c r="K34" s="24" t="str">
        <f t="shared" si="1"/>
        <v>Tốt</v>
      </c>
    </row>
    <row r="35" spans="1:11" ht="15" x14ac:dyDescent="0.25">
      <c r="A35" s="17">
        <v>23</v>
      </c>
      <c r="B35" s="16">
        <v>21021087</v>
      </c>
      <c r="C35" s="16" t="s">
        <v>266</v>
      </c>
      <c r="D35" s="16" t="s">
        <v>764</v>
      </c>
      <c r="E35" s="16">
        <v>80</v>
      </c>
      <c r="F35" s="16">
        <v>80</v>
      </c>
      <c r="G35" s="16">
        <v>80</v>
      </c>
      <c r="H35" s="16">
        <v>80</v>
      </c>
      <c r="I35" s="24" t="str">
        <f t="shared" si="0"/>
        <v>Tốt</v>
      </c>
      <c r="J35" s="16">
        <v>80</v>
      </c>
      <c r="K35" s="24" t="str">
        <f t="shared" si="1"/>
        <v>Tốt</v>
      </c>
    </row>
    <row r="36" spans="1:11" ht="15" x14ac:dyDescent="0.25">
      <c r="A36" s="17">
        <v>24</v>
      </c>
      <c r="B36" s="16">
        <v>21021088</v>
      </c>
      <c r="C36" s="16" t="s">
        <v>181</v>
      </c>
      <c r="D36" s="16" t="s">
        <v>765</v>
      </c>
      <c r="E36" s="16">
        <v>80</v>
      </c>
      <c r="F36" s="16">
        <v>80</v>
      </c>
      <c r="G36" s="16">
        <v>80</v>
      </c>
      <c r="H36" s="16">
        <v>80</v>
      </c>
      <c r="I36" s="24" t="str">
        <f t="shared" si="0"/>
        <v>Tốt</v>
      </c>
      <c r="J36" s="16">
        <v>80</v>
      </c>
      <c r="K36" s="24" t="str">
        <f t="shared" si="1"/>
        <v>Tốt</v>
      </c>
    </row>
    <row r="37" spans="1:11" ht="15" x14ac:dyDescent="0.25">
      <c r="A37" s="17">
        <v>25</v>
      </c>
      <c r="B37" s="16">
        <v>21021089</v>
      </c>
      <c r="C37" s="16" t="s">
        <v>267</v>
      </c>
      <c r="D37" s="16" t="s">
        <v>766</v>
      </c>
      <c r="E37" s="16">
        <v>90</v>
      </c>
      <c r="F37" s="16">
        <v>90</v>
      </c>
      <c r="G37" s="16">
        <v>90</v>
      </c>
      <c r="H37" s="16">
        <v>90</v>
      </c>
      <c r="I37" s="24" t="str">
        <f t="shared" si="0"/>
        <v>Xuất sắc</v>
      </c>
      <c r="J37" s="16">
        <v>90</v>
      </c>
      <c r="K37" s="24" t="str">
        <f t="shared" si="1"/>
        <v>Xuất sắc</v>
      </c>
    </row>
    <row r="38" spans="1:11" ht="15" x14ac:dyDescent="0.25">
      <c r="A38" s="17">
        <v>26</v>
      </c>
      <c r="B38" s="16">
        <v>21021090</v>
      </c>
      <c r="C38" s="16" t="s">
        <v>268</v>
      </c>
      <c r="D38" s="16" t="s">
        <v>767</v>
      </c>
      <c r="E38" s="16">
        <v>80</v>
      </c>
      <c r="F38" s="16">
        <v>80</v>
      </c>
      <c r="G38" s="16">
        <v>80</v>
      </c>
      <c r="H38" s="16">
        <v>80</v>
      </c>
      <c r="I38" s="24" t="str">
        <f t="shared" si="0"/>
        <v>Tốt</v>
      </c>
      <c r="J38" s="16">
        <v>80</v>
      </c>
      <c r="K38" s="24" t="str">
        <f t="shared" si="1"/>
        <v>Tốt</v>
      </c>
    </row>
    <row r="39" spans="1:11" ht="15" x14ac:dyDescent="0.25">
      <c r="A39" s="17">
        <v>27</v>
      </c>
      <c r="B39" s="16">
        <v>21021091</v>
      </c>
      <c r="C39" s="16" t="s">
        <v>269</v>
      </c>
      <c r="D39" s="16" t="s">
        <v>768</v>
      </c>
      <c r="E39" s="16">
        <v>80</v>
      </c>
      <c r="F39" s="16">
        <v>80</v>
      </c>
      <c r="G39" s="16">
        <v>80</v>
      </c>
      <c r="H39" s="16">
        <v>80</v>
      </c>
      <c r="I39" s="24" t="str">
        <f t="shared" si="0"/>
        <v>Tốt</v>
      </c>
      <c r="J39" s="16">
        <v>80</v>
      </c>
      <c r="K39" s="24" t="str">
        <f t="shared" si="1"/>
        <v>Tốt</v>
      </c>
    </row>
    <row r="40" spans="1:11" ht="15" x14ac:dyDescent="0.25">
      <c r="A40" s="17">
        <v>28</v>
      </c>
      <c r="B40" s="16">
        <v>21021092</v>
      </c>
      <c r="C40" s="16" t="s">
        <v>270</v>
      </c>
      <c r="D40" s="16" t="s">
        <v>769</v>
      </c>
      <c r="E40" s="16">
        <v>80</v>
      </c>
      <c r="F40" s="16">
        <v>80</v>
      </c>
      <c r="G40" s="16">
        <v>80</v>
      </c>
      <c r="H40" s="16">
        <v>80</v>
      </c>
      <c r="I40" s="24" t="str">
        <f t="shared" si="0"/>
        <v>Tốt</v>
      </c>
      <c r="J40" s="16">
        <v>80</v>
      </c>
      <c r="K40" s="24" t="str">
        <f t="shared" si="1"/>
        <v>Tốt</v>
      </c>
    </row>
    <row r="41" spans="1:11" ht="15" x14ac:dyDescent="0.25">
      <c r="A41" s="17">
        <v>29</v>
      </c>
      <c r="B41" s="16">
        <v>21021093</v>
      </c>
      <c r="C41" s="16" t="s">
        <v>271</v>
      </c>
      <c r="D41" s="16" t="s">
        <v>770</v>
      </c>
      <c r="E41" s="16">
        <v>80</v>
      </c>
      <c r="F41" s="16">
        <v>80</v>
      </c>
      <c r="G41" s="16">
        <v>80</v>
      </c>
      <c r="H41" s="16">
        <v>80</v>
      </c>
      <c r="I41" s="24" t="str">
        <f t="shared" si="0"/>
        <v>Tốt</v>
      </c>
      <c r="J41" s="16">
        <v>80</v>
      </c>
      <c r="K41" s="24" t="str">
        <f t="shared" si="1"/>
        <v>Tốt</v>
      </c>
    </row>
    <row r="42" spans="1:11" ht="15" x14ac:dyDescent="0.25">
      <c r="A42" s="17">
        <v>30</v>
      </c>
      <c r="B42" s="16">
        <v>21021094</v>
      </c>
      <c r="C42" s="16" t="s">
        <v>272</v>
      </c>
      <c r="D42" s="16" t="s">
        <v>771</v>
      </c>
      <c r="E42" s="16">
        <v>90</v>
      </c>
      <c r="F42" s="16">
        <v>90</v>
      </c>
      <c r="G42" s="16">
        <v>90</v>
      </c>
      <c r="H42" s="16">
        <v>90</v>
      </c>
      <c r="I42" s="24" t="str">
        <f t="shared" si="0"/>
        <v>Xuất sắc</v>
      </c>
      <c r="J42" s="16">
        <v>90</v>
      </c>
      <c r="K42" s="24" t="str">
        <f t="shared" si="1"/>
        <v>Xuất sắc</v>
      </c>
    </row>
    <row r="43" spans="1:11" ht="15" x14ac:dyDescent="0.25">
      <c r="A43" s="17">
        <v>31</v>
      </c>
      <c r="B43" s="16">
        <v>21021095</v>
      </c>
      <c r="C43" s="16" t="s">
        <v>273</v>
      </c>
      <c r="D43" s="16" t="s">
        <v>772</v>
      </c>
      <c r="E43" s="16">
        <v>70</v>
      </c>
      <c r="F43" s="16">
        <v>70</v>
      </c>
      <c r="G43" s="16">
        <v>70</v>
      </c>
      <c r="H43" s="16">
        <v>70</v>
      </c>
      <c r="I43" s="24" t="str">
        <f t="shared" si="0"/>
        <v>Khá</v>
      </c>
      <c r="J43" s="16">
        <v>70</v>
      </c>
      <c r="K43" s="24" t="str">
        <f t="shared" si="1"/>
        <v>Khá</v>
      </c>
    </row>
    <row r="44" spans="1:11" ht="15" x14ac:dyDescent="0.25">
      <c r="A44" s="17">
        <v>32</v>
      </c>
      <c r="B44" s="16">
        <v>21021096</v>
      </c>
      <c r="C44" s="16" t="s">
        <v>274</v>
      </c>
      <c r="D44" s="16" t="s">
        <v>773</v>
      </c>
      <c r="E44" s="16">
        <v>80</v>
      </c>
      <c r="F44" s="16">
        <v>80</v>
      </c>
      <c r="G44" s="16">
        <v>80</v>
      </c>
      <c r="H44" s="16">
        <v>80</v>
      </c>
      <c r="I44" s="24" t="str">
        <f t="shared" si="0"/>
        <v>Tốt</v>
      </c>
      <c r="J44" s="16">
        <v>80</v>
      </c>
      <c r="K44" s="24" t="str">
        <f t="shared" si="1"/>
        <v>Tốt</v>
      </c>
    </row>
    <row r="45" spans="1:11" ht="15" x14ac:dyDescent="0.25">
      <c r="A45" s="17">
        <v>33</v>
      </c>
      <c r="B45" s="16">
        <v>21021097</v>
      </c>
      <c r="C45" s="16" t="s">
        <v>275</v>
      </c>
      <c r="D45" s="16" t="s">
        <v>774</v>
      </c>
      <c r="E45" s="16">
        <v>82</v>
      </c>
      <c r="F45" s="16">
        <v>82</v>
      </c>
      <c r="G45" s="16">
        <v>82</v>
      </c>
      <c r="H45" s="16">
        <v>80</v>
      </c>
      <c r="I45" s="24" t="str">
        <f t="shared" si="0"/>
        <v>Tốt</v>
      </c>
      <c r="J45" s="16">
        <v>80</v>
      </c>
      <c r="K45" s="24" t="str">
        <f t="shared" si="1"/>
        <v>Tốt</v>
      </c>
    </row>
    <row r="46" spans="1:11" ht="15" x14ac:dyDescent="0.25">
      <c r="A46" s="17">
        <v>34</v>
      </c>
      <c r="B46" s="16">
        <v>21021098</v>
      </c>
      <c r="C46" s="16" t="s">
        <v>276</v>
      </c>
      <c r="D46" s="16" t="s">
        <v>775</v>
      </c>
      <c r="E46" s="16">
        <v>70</v>
      </c>
      <c r="F46" s="16">
        <v>70</v>
      </c>
      <c r="G46" s="16">
        <v>70</v>
      </c>
      <c r="H46" s="16">
        <v>70</v>
      </c>
      <c r="I46" s="24" t="str">
        <f t="shared" si="0"/>
        <v>Khá</v>
      </c>
      <c r="J46" s="16">
        <v>70</v>
      </c>
      <c r="K46" s="24" t="str">
        <f t="shared" si="1"/>
        <v>Khá</v>
      </c>
    </row>
    <row r="47" spans="1:11" ht="15" x14ac:dyDescent="0.25">
      <c r="A47" s="17">
        <v>35</v>
      </c>
      <c r="B47" s="16">
        <v>21021099</v>
      </c>
      <c r="C47" s="16" t="s">
        <v>277</v>
      </c>
      <c r="D47" s="16" t="s">
        <v>776</v>
      </c>
      <c r="E47" s="16">
        <v>90</v>
      </c>
      <c r="F47" s="16">
        <v>90</v>
      </c>
      <c r="G47" s="16">
        <v>90</v>
      </c>
      <c r="H47" s="16">
        <v>90</v>
      </c>
      <c r="I47" s="24" t="str">
        <f t="shared" si="0"/>
        <v>Xuất sắc</v>
      </c>
      <c r="J47" s="16">
        <v>90</v>
      </c>
      <c r="K47" s="24" t="str">
        <f t="shared" si="1"/>
        <v>Xuất sắc</v>
      </c>
    </row>
    <row r="48" spans="1:11" ht="15" x14ac:dyDescent="0.25">
      <c r="A48" s="17">
        <v>36</v>
      </c>
      <c r="B48" s="16">
        <v>21021100</v>
      </c>
      <c r="C48" s="16" t="s">
        <v>278</v>
      </c>
      <c r="D48" s="16" t="s">
        <v>777</v>
      </c>
      <c r="E48" s="16">
        <v>90</v>
      </c>
      <c r="F48" s="16">
        <v>90</v>
      </c>
      <c r="G48" s="16">
        <v>90</v>
      </c>
      <c r="H48" s="16">
        <v>90</v>
      </c>
      <c r="I48" s="24" t="str">
        <f t="shared" si="0"/>
        <v>Xuất sắc</v>
      </c>
      <c r="J48" s="16">
        <v>90</v>
      </c>
      <c r="K48" s="24" t="str">
        <f t="shared" si="1"/>
        <v>Xuất sắc</v>
      </c>
    </row>
    <row r="49" spans="1:11" ht="15" x14ac:dyDescent="0.25">
      <c r="A49" s="17">
        <v>37</v>
      </c>
      <c r="B49" s="16">
        <v>21021101</v>
      </c>
      <c r="C49" s="16" t="s">
        <v>279</v>
      </c>
      <c r="D49" s="16" t="s">
        <v>778</v>
      </c>
      <c r="E49" s="16">
        <v>80</v>
      </c>
      <c r="F49" s="16">
        <v>80</v>
      </c>
      <c r="G49" s="16">
        <v>80</v>
      </c>
      <c r="H49" s="16">
        <v>80</v>
      </c>
      <c r="I49" s="24" t="str">
        <f t="shared" si="0"/>
        <v>Tốt</v>
      </c>
      <c r="J49" s="16">
        <v>80</v>
      </c>
      <c r="K49" s="24" t="str">
        <f t="shared" si="1"/>
        <v>Tốt</v>
      </c>
    </row>
    <row r="50" spans="1:11" ht="15" x14ac:dyDescent="0.25">
      <c r="A50" s="17">
        <v>38</v>
      </c>
      <c r="B50" s="16">
        <v>21021102</v>
      </c>
      <c r="C50" s="16" t="s">
        <v>280</v>
      </c>
      <c r="D50" s="16" t="s">
        <v>779</v>
      </c>
      <c r="E50" s="16">
        <v>92</v>
      </c>
      <c r="F50" s="16">
        <v>92</v>
      </c>
      <c r="G50" s="16">
        <v>92</v>
      </c>
      <c r="H50" s="16">
        <v>92</v>
      </c>
      <c r="I50" s="24" t="str">
        <f t="shared" si="0"/>
        <v>Xuất sắc</v>
      </c>
      <c r="J50" s="16">
        <v>92</v>
      </c>
      <c r="K50" s="24" t="str">
        <f t="shared" si="1"/>
        <v>Xuất sắc</v>
      </c>
    </row>
    <row r="51" spans="1:11" ht="15" x14ac:dyDescent="0.25">
      <c r="A51" s="17">
        <v>39</v>
      </c>
      <c r="B51" s="16">
        <v>21021103</v>
      </c>
      <c r="C51" s="16" t="s">
        <v>281</v>
      </c>
      <c r="D51" s="16" t="s">
        <v>780</v>
      </c>
      <c r="E51" s="16">
        <v>63</v>
      </c>
      <c r="F51" s="16">
        <v>63</v>
      </c>
      <c r="G51" s="16">
        <v>63</v>
      </c>
      <c r="H51" s="16">
        <v>63</v>
      </c>
      <c r="I51" s="24" t="str">
        <f t="shared" si="0"/>
        <v>Trung bình</v>
      </c>
      <c r="J51" s="16">
        <v>63</v>
      </c>
      <c r="K51" s="24" t="str">
        <f t="shared" si="1"/>
        <v>Trung bình</v>
      </c>
    </row>
    <row r="52" spans="1:11" ht="15" x14ac:dyDescent="0.25">
      <c r="A52" s="17">
        <v>40</v>
      </c>
      <c r="B52" s="16">
        <v>21021104</v>
      </c>
      <c r="C52" s="16" t="s">
        <v>282</v>
      </c>
      <c r="D52" s="16" t="s">
        <v>781</v>
      </c>
      <c r="E52" s="16">
        <v>90</v>
      </c>
      <c r="F52" s="16">
        <v>90</v>
      </c>
      <c r="G52" s="16">
        <v>90</v>
      </c>
      <c r="H52" s="16">
        <v>90</v>
      </c>
      <c r="I52" s="24" t="str">
        <f t="shared" si="0"/>
        <v>Xuất sắc</v>
      </c>
      <c r="J52" s="16">
        <v>90</v>
      </c>
      <c r="K52" s="24" t="str">
        <f t="shared" si="1"/>
        <v>Xuất sắc</v>
      </c>
    </row>
    <row r="53" spans="1:11" ht="15" x14ac:dyDescent="0.25">
      <c r="A53" s="17">
        <v>41</v>
      </c>
      <c r="B53" s="16">
        <v>21021105</v>
      </c>
      <c r="C53" s="16" t="s">
        <v>283</v>
      </c>
      <c r="D53" s="16" t="s">
        <v>782</v>
      </c>
      <c r="E53" s="16">
        <v>90</v>
      </c>
      <c r="F53" s="16">
        <v>90</v>
      </c>
      <c r="G53" s="16">
        <v>90</v>
      </c>
      <c r="H53" s="16">
        <v>90</v>
      </c>
      <c r="I53" s="24" t="str">
        <f t="shared" si="0"/>
        <v>Xuất sắc</v>
      </c>
      <c r="J53" s="16">
        <v>90</v>
      </c>
      <c r="K53" s="24" t="str">
        <f t="shared" si="1"/>
        <v>Xuất sắc</v>
      </c>
    </row>
    <row r="54" spans="1:11" ht="15" x14ac:dyDescent="0.25">
      <c r="A54" s="17">
        <v>42</v>
      </c>
      <c r="B54" s="16">
        <v>21021106</v>
      </c>
      <c r="C54" s="16" t="s">
        <v>284</v>
      </c>
      <c r="D54" s="16" t="s">
        <v>783</v>
      </c>
      <c r="E54" s="16">
        <v>80</v>
      </c>
      <c r="F54" s="16">
        <v>80</v>
      </c>
      <c r="G54" s="16">
        <v>80</v>
      </c>
      <c r="H54" s="16">
        <v>80</v>
      </c>
      <c r="I54" s="24" t="str">
        <f t="shared" si="0"/>
        <v>Tốt</v>
      </c>
      <c r="J54" s="16">
        <v>80</v>
      </c>
      <c r="K54" s="24" t="str">
        <f t="shared" si="1"/>
        <v>Tốt</v>
      </c>
    </row>
    <row r="55" spans="1:11" ht="15" x14ac:dyDescent="0.25">
      <c r="A55" s="17">
        <v>43</v>
      </c>
      <c r="B55" s="16">
        <v>21021107</v>
      </c>
      <c r="C55" s="16" t="s">
        <v>285</v>
      </c>
      <c r="D55" s="16" t="s">
        <v>765</v>
      </c>
      <c r="E55" s="16">
        <v>90</v>
      </c>
      <c r="F55" s="16">
        <v>90</v>
      </c>
      <c r="G55" s="16">
        <v>90</v>
      </c>
      <c r="H55" s="16">
        <v>90</v>
      </c>
      <c r="I55" s="24" t="str">
        <f t="shared" si="0"/>
        <v>Xuất sắc</v>
      </c>
      <c r="J55" s="16">
        <v>90</v>
      </c>
      <c r="K55" s="24" t="str">
        <f t="shared" si="1"/>
        <v>Xuất sắc</v>
      </c>
    </row>
    <row r="56" spans="1:11" ht="15" x14ac:dyDescent="0.25">
      <c r="A56" s="17">
        <v>44</v>
      </c>
      <c r="B56" s="16">
        <v>21021108</v>
      </c>
      <c r="C56" s="16" t="s">
        <v>286</v>
      </c>
      <c r="D56" s="16" t="s">
        <v>784</v>
      </c>
      <c r="E56" s="16">
        <v>80</v>
      </c>
      <c r="F56" s="16">
        <v>80</v>
      </c>
      <c r="G56" s="16">
        <v>80</v>
      </c>
      <c r="H56" s="16">
        <v>80</v>
      </c>
      <c r="I56" s="24" t="str">
        <f t="shared" si="0"/>
        <v>Tốt</v>
      </c>
      <c r="J56" s="16">
        <v>80</v>
      </c>
      <c r="K56" s="24" t="str">
        <f t="shared" si="1"/>
        <v>Tốt</v>
      </c>
    </row>
    <row r="57" spans="1:11" ht="15" x14ac:dyDescent="0.25">
      <c r="A57" s="17">
        <v>45</v>
      </c>
      <c r="B57" s="16">
        <v>21021109</v>
      </c>
      <c r="C57" s="16" t="s">
        <v>287</v>
      </c>
      <c r="D57" s="16" t="s">
        <v>785</v>
      </c>
      <c r="E57" s="16">
        <v>80</v>
      </c>
      <c r="F57" s="16">
        <v>80</v>
      </c>
      <c r="G57" s="16">
        <v>80</v>
      </c>
      <c r="H57" s="16">
        <v>80</v>
      </c>
      <c r="I57" s="24" t="str">
        <f t="shared" si="0"/>
        <v>Tốt</v>
      </c>
      <c r="J57" s="16">
        <v>80</v>
      </c>
      <c r="K57" s="24" t="str">
        <f t="shared" si="1"/>
        <v>Tốt</v>
      </c>
    </row>
    <row r="58" spans="1:11" ht="15" x14ac:dyDescent="0.25">
      <c r="A58" s="17">
        <v>46</v>
      </c>
      <c r="B58" s="16">
        <v>21021110</v>
      </c>
      <c r="C58" s="16" t="s">
        <v>288</v>
      </c>
      <c r="D58" s="16" t="s">
        <v>786</v>
      </c>
      <c r="E58" s="16">
        <v>90</v>
      </c>
      <c r="F58" s="16">
        <v>90</v>
      </c>
      <c r="G58" s="16">
        <v>90</v>
      </c>
      <c r="H58" s="16">
        <v>90</v>
      </c>
      <c r="I58" s="24" t="str">
        <f t="shared" si="0"/>
        <v>Xuất sắc</v>
      </c>
      <c r="J58" s="16">
        <v>90</v>
      </c>
      <c r="K58" s="24" t="str">
        <f t="shared" si="1"/>
        <v>Xuất sắc</v>
      </c>
    </row>
    <row r="59" spans="1:11" ht="15" x14ac:dyDescent="0.25">
      <c r="A59" s="17">
        <v>47</v>
      </c>
      <c r="B59" s="16">
        <v>21021111</v>
      </c>
      <c r="C59" s="16" t="s">
        <v>289</v>
      </c>
      <c r="D59" s="16" t="s">
        <v>787</v>
      </c>
      <c r="E59" s="16">
        <v>80</v>
      </c>
      <c r="F59" s="16">
        <v>80</v>
      </c>
      <c r="G59" s="16">
        <v>80</v>
      </c>
      <c r="H59" s="16">
        <v>80</v>
      </c>
      <c r="I59" s="24" t="str">
        <f t="shared" si="0"/>
        <v>Tốt</v>
      </c>
      <c r="J59" s="16">
        <v>80</v>
      </c>
      <c r="K59" s="24" t="str">
        <f t="shared" si="1"/>
        <v>Tốt</v>
      </c>
    </row>
    <row r="60" spans="1:11" ht="15" x14ac:dyDescent="0.25">
      <c r="A60" s="17">
        <v>48</v>
      </c>
      <c r="B60" s="16">
        <v>21021113</v>
      </c>
      <c r="C60" s="16" t="s">
        <v>290</v>
      </c>
      <c r="D60" s="16" t="s">
        <v>786</v>
      </c>
      <c r="E60" s="16">
        <v>92</v>
      </c>
      <c r="F60" s="16">
        <v>92</v>
      </c>
      <c r="G60" s="16">
        <v>92</v>
      </c>
      <c r="H60" s="16">
        <v>90</v>
      </c>
      <c r="I60" s="24" t="str">
        <f t="shared" si="0"/>
        <v>Xuất sắc</v>
      </c>
      <c r="J60" s="16">
        <v>90</v>
      </c>
      <c r="K60" s="24" t="str">
        <f t="shared" si="1"/>
        <v>Xuất sắc</v>
      </c>
    </row>
    <row r="61" spans="1:11" ht="15" x14ac:dyDescent="0.25">
      <c r="A61" s="17">
        <v>49</v>
      </c>
      <c r="B61" s="16">
        <v>21021114</v>
      </c>
      <c r="C61" s="16" t="s">
        <v>291</v>
      </c>
      <c r="D61" s="16" t="s">
        <v>788</v>
      </c>
      <c r="E61" s="16">
        <v>70</v>
      </c>
      <c r="F61" s="16">
        <v>70</v>
      </c>
      <c r="G61" s="16">
        <v>70</v>
      </c>
      <c r="H61" s="16">
        <v>70</v>
      </c>
      <c r="I61" s="24" t="str">
        <f t="shared" si="0"/>
        <v>Khá</v>
      </c>
      <c r="J61" s="16">
        <v>70</v>
      </c>
      <c r="K61" s="24" t="str">
        <f t="shared" si="1"/>
        <v>Khá</v>
      </c>
    </row>
    <row r="62" spans="1:11" ht="15" x14ac:dyDescent="0.25">
      <c r="A62" s="17">
        <v>50</v>
      </c>
      <c r="B62" s="16">
        <v>21021115</v>
      </c>
      <c r="C62" s="16" t="s">
        <v>292</v>
      </c>
      <c r="D62" s="16" t="s">
        <v>789</v>
      </c>
      <c r="E62" s="16">
        <v>90</v>
      </c>
      <c r="F62" s="16">
        <v>90</v>
      </c>
      <c r="G62" s="16">
        <v>90</v>
      </c>
      <c r="H62" s="16">
        <v>90</v>
      </c>
      <c r="I62" s="24" t="str">
        <f t="shared" si="0"/>
        <v>Xuất sắc</v>
      </c>
      <c r="J62" s="16">
        <v>90</v>
      </c>
      <c r="K62" s="24" t="str">
        <f t="shared" si="1"/>
        <v>Xuất sắc</v>
      </c>
    </row>
    <row r="63" spans="1:11" ht="15" x14ac:dyDescent="0.25">
      <c r="A63" s="17">
        <v>51</v>
      </c>
      <c r="B63" s="16">
        <v>21021116</v>
      </c>
      <c r="C63" s="16" t="s">
        <v>293</v>
      </c>
      <c r="D63" s="16" t="s">
        <v>790</v>
      </c>
      <c r="E63" s="16">
        <v>82</v>
      </c>
      <c r="F63" s="16">
        <v>82</v>
      </c>
      <c r="G63" s="16">
        <v>82</v>
      </c>
      <c r="H63" s="16">
        <v>80</v>
      </c>
      <c r="I63" s="24" t="str">
        <f t="shared" si="0"/>
        <v>Tốt</v>
      </c>
      <c r="J63" s="16">
        <v>80</v>
      </c>
      <c r="K63" s="24" t="str">
        <f t="shared" si="1"/>
        <v>Tốt</v>
      </c>
    </row>
    <row r="64" spans="1:11" ht="15" x14ac:dyDescent="0.25">
      <c r="A64" s="17">
        <v>52</v>
      </c>
      <c r="B64" s="16">
        <v>21021117</v>
      </c>
      <c r="C64" s="16" t="s">
        <v>294</v>
      </c>
      <c r="D64" s="16" t="s">
        <v>791</v>
      </c>
      <c r="E64" s="16">
        <v>80</v>
      </c>
      <c r="F64" s="16">
        <v>80</v>
      </c>
      <c r="G64" s="16">
        <v>80</v>
      </c>
      <c r="H64" s="16">
        <v>80</v>
      </c>
      <c r="I64" s="24" t="str">
        <f t="shared" si="0"/>
        <v>Tốt</v>
      </c>
      <c r="J64" s="16">
        <v>80</v>
      </c>
      <c r="K64" s="24" t="str">
        <f t="shared" si="1"/>
        <v>Tốt</v>
      </c>
    </row>
    <row r="65" spans="1:11" ht="15" x14ac:dyDescent="0.25">
      <c r="A65" s="17">
        <v>53</v>
      </c>
      <c r="B65" s="16">
        <v>21021118</v>
      </c>
      <c r="C65" s="16" t="s">
        <v>295</v>
      </c>
      <c r="D65" s="16" t="s">
        <v>792</v>
      </c>
      <c r="E65" s="16">
        <v>90</v>
      </c>
      <c r="F65" s="16">
        <v>90</v>
      </c>
      <c r="G65" s="16">
        <v>90</v>
      </c>
      <c r="H65" s="16">
        <v>90</v>
      </c>
      <c r="I65" s="24" t="str">
        <f t="shared" si="0"/>
        <v>Xuất sắc</v>
      </c>
      <c r="J65" s="16">
        <v>90</v>
      </c>
      <c r="K65" s="24" t="str">
        <f t="shared" si="1"/>
        <v>Xuất sắc</v>
      </c>
    </row>
    <row r="66" spans="1:11" ht="15" x14ac:dyDescent="0.25">
      <c r="A66" s="17">
        <v>54</v>
      </c>
      <c r="B66" s="16">
        <v>21021119</v>
      </c>
      <c r="C66" s="16" t="s">
        <v>296</v>
      </c>
      <c r="D66" s="16" t="s">
        <v>789</v>
      </c>
      <c r="E66" s="16">
        <v>70</v>
      </c>
      <c r="F66" s="16">
        <v>70</v>
      </c>
      <c r="G66" s="16">
        <v>67</v>
      </c>
      <c r="H66" s="16">
        <v>67</v>
      </c>
      <c r="I66" s="24" t="str">
        <f t="shared" si="0"/>
        <v>Khá</v>
      </c>
      <c r="J66" s="16">
        <v>67</v>
      </c>
      <c r="K66" s="24" t="str">
        <f t="shared" si="1"/>
        <v>Khá</v>
      </c>
    </row>
    <row r="67" spans="1:11" ht="15" x14ac:dyDescent="0.25">
      <c r="A67" s="17">
        <v>55</v>
      </c>
      <c r="B67" s="16">
        <v>21021120</v>
      </c>
      <c r="C67" s="16" t="s">
        <v>297</v>
      </c>
      <c r="D67" s="16" t="s">
        <v>793</v>
      </c>
      <c r="E67" s="16">
        <v>80</v>
      </c>
      <c r="F67" s="16">
        <v>80</v>
      </c>
      <c r="G67" s="16">
        <v>80</v>
      </c>
      <c r="H67" s="16">
        <v>80</v>
      </c>
      <c r="I67" s="24" t="str">
        <f t="shared" si="0"/>
        <v>Tốt</v>
      </c>
      <c r="J67" s="16">
        <v>80</v>
      </c>
      <c r="K67" s="24" t="str">
        <f t="shared" si="1"/>
        <v>Tốt</v>
      </c>
    </row>
    <row r="68" spans="1:11" ht="15" x14ac:dyDescent="0.25">
      <c r="A68" s="17">
        <v>56</v>
      </c>
      <c r="B68" s="16">
        <v>21021121</v>
      </c>
      <c r="C68" s="16" t="s">
        <v>298</v>
      </c>
      <c r="D68" s="16" t="s">
        <v>794</v>
      </c>
      <c r="E68" s="16">
        <v>92</v>
      </c>
      <c r="F68" s="16">
        <v>92</v>
      </c>
      <c r="G68" s="16">
        <v>92</v>
      </c>
      <c r="H68" s="16">
        <v>92</v>
      </c>
      <c r="I68" s="24" t="str">
        <f t="shared" si="0"/>
        <v>Xuất sắc</v>
      </c>
      <c r="J68" s="16">
        <v>92</v>
      </c>
      <c r="K68" s="24" t="str">
        <f t="shared" si="1"/>
        <v>Xuất sắc</v>
      </c>
    </row>
    <row r="69" spans="1:11" ht="15" x14ac:dyDescent="0.25">
      <c r="A69" s="17">
        <v>57</v>
      </c>
      <c r="B69" s="16">
        <v>21021122</v>
      </c>
      <c r="C69" s="16" t="s">
        <v>299</v>
      </c>
      <c r="D69" s="16" t="s">
        <v>795</v>
      </c>
      <c r="E69" s="16">
        <v>90</v>
      </c>
      <c r="F69" s="16">
        <v>90</v>
      </c>
      <c r="G69" s="16">
        <v>90</v>
      </c>
      <c r="H69" s="16">
        <v>90</v>
      </c>
      <c r="I69" s="24" t="str">
        <f t="shared" si="0"/>
        <v>Xuất sắc</v>
      </c>
      <c r="J69" s="16">
        <v>90</v>
      </c>
      <c r="K69" s="24" t="str">
        <f t="shared" si="1"/>
        <v>Xuất sắc</v>
      </c>
    </row>
    <row r="70" spans="1:11" ht="15" x14ac:dyDescent="0.25">
      <c r="A70" s="17">
        <v>58</v>
      </c>
      <c r="B70" s="16">
        <v>21021123</v>
      </c>
      <c r="C70" s="16" t="s">
        <v>300</v>
      </c>
      <c r="D70" s="16" t="s">
        <v>796</v>
      </c>
      <c r="E70" s="16">
        <v>80</v>
      </c>
      <c r="F70" s="16">
        <v>80</v>
      </c>
      <c r="G70" s="16">
        <v>80</v>
      </c>
      <c r="H70" s="16">
        <v>80</v>
      </c>
      <c r="I70" s="24" t="str">
        <f t="shared" si="0"/>
        <v>Tốt</v>
      </c>
      <c r="J70" s="16">
        <v>80</v>
      </c>
      <c r="K70" s="24" t="str">
        <f t="shared" si="1"/>
        <v>Tốt</v>
      </c>
    </row>
    <row r="71" spans="1:11" ht="15" x14ac:dyDescent="0.25">
      <c r="A71" s="17">
        <v>59</v>
      </c>
      <c r="B71" s="16">
        <v>21021124</v>
      </c>
      <c r="C71" s="16" t="s">
        <v>301</v>
      </c>
      <c r="D71" s="16" t="s">
        <v>797</v>
      </c>
      <c r="E71" s="16">
        <v>80</v>
      </c>
      <c r="F71" s="16">
        <v>80</v>
      </c>
      <c r="G71" s="16">
        <v>80</v>
      </c>
      <c r="H71" s="16">
        <v>80</v>
      </c>
      <c r="I71" s="24" t="str">
        <f t="shared" si="0"/>
        <v>Tốt</v>
      </c>
      <c r="J71" s="16">
        <v>80</v>
      </c>
      <c r="K71" s="24" t="str">
        <f t="shared" si="1"/>
        <v>Tốt</v>
      </c>
    </row>
    <row r="72" spans="1:11" ht="15" x14ac:dyDescent="0.25">
      <c r="A72" s="17">
        <v>60</v>
      </c>
      <c r="B72" s="16">
        <v>21021125</v>
      </c>
      <c r="C72" s="16" t="s">
        <v>302</v>
      </c>
      <c r="D72" s="16" t="s">
        <v>798</v>
      </c>
      <c r="E72" s="16">
        <v>90</v>
      </c>
      <c r="F72" s="16">
        <v>90</v>
      </c>
      <c r="G72" s="16">
        <v>90</v>
      </c>
      <c r="H72" s="16">
        <v>90</v>
      </c>
      <c r="I72" s="24" t="str">
        <f t="shared" si="0"/>
        <v>Xuất sắc</v>
      </c>
      <c r="J72" s="16">
        <v>90</v>
      </c>
      <c r="K72" s="24" t="str">
        <f t="shared" si="1"/>
        <v>Xuất sắc</v>
      </c>
    </row>
    <row r="73" spans="1:11" ht="15" x14ac:dyDescent="0.25">
      <c r="A73" s="17">
        <v>61</v>
      </c>
      <c r="B73" s="16">
        <v>21021126</v>
      </c>
      <c r="C73" s="16" t="s">
        <v>303</v>
      </c>
      <c r="D73" s="16" t="s">
        <v>799</v>
      </c>
      <c r="E73" s="16">
        <v>80</v>
      </c>
      <c r="F73" s="16">
        <v>77</v>
      </c>
      <c r="G73" s="16">
        <v>77</v>
      </c>
      <c r="H73" s="16">
        <v>77</v>
      </c>
      <c r="I73" s="24" t="str">
        <f t="shared" si="0"/>
        <v>Khá</v>
      </c>
      <c r="J73" s="16">
        <v>77</v>
      </c>
      <c r="K73" s="24" t="str">
        <f t="shared" si="1"/>
        <v>Khá</v>
      </c>
    </row>
    <row r="74" spans="1:11" ht="15" x14ac:dyDescent="0.25">
      <c r="A74" s="17">
        <v>62</v>
      </c>
      <c r="B74" s="16">
        <v>21021127</v>
      </c>
      <c r="C74" s="16" t="s">
        <v>304</v>
      </c>
      <c r="D74" s="16" t="s">
        <v>800</v>
      </c>
      <c r="E74" s="16">
        <v>80</v>
      </c>
      <c r="F74" s="16">
        <v>80</v>
      </c>
      <c r="G74" s="16">
        <v>80</v>
      </c>
      <c r="H74" s="16">
        <v>80</v>
      </c>
      <c r="I74" s="24" t="str">
        <f t="shared" si="0"/>
        <v>Tốt</v>
      </c>
      <c r="J74" s="16">
        <v>80</v>
      </c>
      <c r="K74" s="24" t="str">
        <f t="shared" si="1"/>
        <v>Tốt</v>
      </c>
    </row>
    <row r="75" spans="1:11" ht="15" x14ac:dyDescent="0.25">
      <c r="A75" s="17">
        <v>63</v>
      </c>
      <c r="B75" s="16">
        <v>21021128</v>
      </c>
      <c r="C75" s="16" t="s">
        <v>305</v>
      </c>
      <c r="D75" s="16" t="s">
        <v>801</v>
      </c>
      <c r="E75" s="16">
        <v>80</v>
      </c>
      <c r="F75" s="16">
        <v>80</v>
      </c>
      <c r="G75" s="16">
        <v>80</v>
      </c>
      <c r="H75" s="16">
        <v>80</v>
      </c>
      <c r="I75" s="24" t="str">
        <f t="shared" si="0"/>
        <v>Tốt</v>
      </c>
      <c r="J75" s="16">
        <v>80</v>
      </c>
      <c r="K75" s="24" t="str">
        <f t="shared" si="1"/>
        <v>Tốt</v>
      </c>
    </row>
    <row r="76" spans="1:11" ht="15" x14ac:dyDescent="0.25">
      <c r="A76" s="17">
        <v>64</v>
      </c>
      <c r="B76" s="16">
        <v>21021129</v>
      </c>
      <c r="C76" s="16" t="s">
        <v>306</v>
      </c>
      <c r="D76" s="16" t="s">
        <v>802</v>
      </c>
      <c r="E76" s="16">
        <v>90</v>
      </c>
      <c r="F76" s="16">
        <v>90</v>
      </c>
      <c r="G76" s="16">
        <v>90</v>
      </c>
      <c r="H76" s="16">
        <v>90</v>
      </c>
      <c r="I76" s="24" t="str">
        <f t="shared" si="0"/>
        <v>Xuất sắc</v>
      </c>
      <c r="J76" s="16">
        <v>90</v>
      </c>
      <c r="K76" s="24" t="str">
        <f t="shared" si="1"/>
        <v>Xuất sắc</v>
      </c>
    </row>
    <row r="77" spans="1:11" ht="15" x14ac:dyDescent="0.25">
      <c r="A77" s="17">
        <v>65</v>
      </c>
      <c r="B77" s="16">
        <v>21021130</v>
      </c>
      <c r="C77" s="16" t="s">
        <v>239</v>
      </c>
      <c r="D77" s="16" t="s">
        <v>803</v>
      </c>
      <c r="E77" s="16">
        <v>80</v>
      </c>
      <c r="F77" s="16">
        <v>80</v>
      </c>
      <c r="G77" s="16">
        <v>80</v>
      </c>
      <c r="H77" s="16">
        <v>80</v>
      </c>
      <c r="I77" s="24" t="str">
        <f t="shared" si="0"/>
        <v>Tốt</v>
      </c>
      <c r="J77" s="16">
        <v>80</v>
      </c>
      <c r="K77" s="24" t="str">
        <f t="shared" si="1"/>
        <v>Tốt</v>
      </c>
    </row>
    <row r="78" spans="1:11" ht="15" x14ac:dyDescent="0.25">
      <c r="A78" s="17">
        <v>66</v>
      </c>
      <c r="B78" s="16">
        <v>21021131</v>
      </c>
      <c r="C78" s="16" t="s">
        <v>307</v>
      </c>
      <c r="D78" s="16" t="s">
        <v>804</v>
      </c>
      <c r="E78" s="16">
        <v>80</v>
      </c>
      <c r="F78" s="16">
        <v>77</v>
      </c>
      <c r="G78" s="16">
        <v>77</v>
      </c>
      <c r="H78" s="16">
        <v>77</v>
      </c>
      <c r="I78" s="24" t="str">
        <f t="shared" ref="I78:I93" si="2">IF(H78&gt;=90,"Xuất sắc",IF(H78&gt;=80,"Tốt", IF(H78&gt;=65,"Khá",IF(H78&gt;=50,"Trung bình", IF(H78&gt;=35, "Yếu", "Kém")))))</f>
        <v>Khá</v>
      </c>
      <c r="J78" s="16">
        <v>77</v>
      </c>
      <c r="K78" s="24" t="str">
        <f t="shared" ref="K78:K93" si="3">IF(J78&gt;=90,"Xuất sắc",IF(J78&gt;=80,"Tốt", IF(J78&gt;=65,"Khá",IF(J78&gt;=50,"Trung bình", IF(J78&gt;=35, "Yếu", "Kém")))))</f>
        <v>Khá</v>
      </c>
    </row>
    <row r="79" spans="1:11" ht="15" x14ac:dyDescent="0.25">
      <c r="A79" s="17">
        <v>67</v>
      </c>
      <c r="B79" s="16">
        <v>21021132</v>
      </c>
      <c r="C79" s="16" t="s">
        <v>308</v>
      </c>
      <c r="D79" s="16" t="s">
        <v>805</v>
      </c>
      <c r="E79" s="16">
        <v>80</v>
      </c>
      <c r="F79" s="16">
        <v>80</v>
      </c>
      <c r="G79" s="16">
        <v>80</v>
      </c>
      <c r="H79" s="16">
        <v>80</v>
      </c>
      <c r="I79" s="24" t="str">
        <f t="shared" si="2"/>
        <v>Tốt</v>
      </c>
      <c r="J79" s="16">
        <v>80</v>
      </c>
      <c r="K79" s="24" t="str">
        <f t="shared" si="3"/>
        <v>Tốt</v>
      </c>
    </row>
    <row r="80" spans="1:11" ht="15" x14ac:dyDescent="0.25">
      <c r="A80" s="17">
        <v>68</v>
      </c>
      <c r="B80" s="16">
        <v>21021133</v>
      </c>
      <c r="C80" s="16" t="s">
        <v>309</v>
      </c>
      <c r="D80" s="16" t="s">
        <v>806</v>
      </c>
      <c r="E80" s="16">
        <v>80</v>
      </c>
      <c r="F80" s="16">
        <v>80</v>
      </c>
      <c r="G80" s="16">
        <v>80</v>
      </c>
      <c r="H80" s="16">
        <v>80</v>
      </c>
      <c r="I80" s="24" t="str">
        <f t="shared" si="2"/>
        <v>Tốt</v>
      </c>
      <c r="J80" s="16">
        <v>80</v>
      </c>
      <c r="K80" s="24" t="str">
        <f t="shared" si="3"/>
        <v>Tốt</v>
      </c>
    </row>
    <row r="81" spans="1:11" ht="15" x14ac:dyDescent="0.25">
      <c r="A81" s="17">
        <v>69</v>
      </c>
      <c r="B81" s="16">
        <v>21021134</v>
      </c>
      <c r="C81" s="16" t="s">
        <v>310</v>
      </c>
      <c r="D81" s="16" t="s">
        <v>807</v>
      </c>
      <c r="E81" s="16">
        <v>80</v>
      </c>
      <c r="F81" s="16">
        <v>80</v>
      </c>
      <c r="G81" s="16">
        <v>80</v>
      </c>
      <c r="H81" s="16">
        <v>80</v>
      </c>
      <c r="I81" s="24" t="str">
        <f t="shared" si="2"/>
        <v>Tốt</v>
      </c>
      <c r="J81" s="16">
        <v>80</v>
      </c>
      <c r="K81" s="24" t="str">
        <f t="shared" si="3"/>
        <v>Tốt</v>
      </c>
    </row>
    <row r="82" spans="1:11" ht="15" x14ac:dyDescent="0.25">
      <c r="A82" s="17">
        <v>70</v>
      </c>
      <c r="B82" s="16">
        <v>21021135</v>
      </c>
      <c r="C82" s="16" t="s">
        <v>311</v>
      </c>
      <c r="D82" s="16" t="s">
        <v>808</v>
      </c>
      <c r="E82" s="16">
        <v>90</v>
      </c>
      <c r="F82" s="16">
        <v>90</v>
      </c>
      <c r="G82" s="16">
        <v>90</v>
      </c>
      <c r="H82" s="16">
        <v>90</v>
      </c>
      <c r="I82" s="24" t="str">
        <f t="shared" si="2"/>
        <v>Xuất sắc</v>
      </c>
      <c r="J82" s="16">
        <v>90</v>
      </c>
      <c r="K82" s="24" t="str">
        <f t="shared" si="3"/>
        <v>Xuất sắc</v>
      </c>
    </row>
    <row r="83" spans="1:11" ht="15" x14ac:dyDescent="0.25">
      <c r="A83" s="17">
        <v>71</v>
      </c>
      <c r="B83" s="16">
        <v>21021136</v>
      </c>
      <c r="C83" s="16" t="s">
        <v>312</v>
      </c>
      <c r="D83" s="16" t="s">
        <v>806</v>
      </c>
      <c r="E83" s="16">
        <v>80</v>
      </c>
      <c r="F83" s="16">
        <v>80</v>
      </c>
      <c r="G83" s="16">
        <v>80</v>
      </c>
      <c r="H83" s="16">
        <v>80</v>
      </c>
      <c r="I83" s="24" t="str">
        <f t="shared" si="2"/>
        <v>Tốt</v>
      </c>
      <c r="J83" s="16">
        <v>80</v>
      </c>
      <c r="K83" s="24" t="str">
        <f t="shared" si="3"/>
        <v>Tốt</v>
      </c>
    </row>
    <row r="84" spans="1:11" ht="15" x14ac:dyDescent="0.25">
      <c r="A84" s="17">
        <v>72</v>
      </c>
      <c r="B84" s="16">
        <v>21021137</v>
      </c>
      <c r="C84" s="16" t="s">
        <v>313</v>
      </c>
      <c r="D84" s="16" t="s">
        <v>809</v>
      </c>
      <c r="E84" s="16">
        <v>72</v>
      </c>
      <c r="F84" s="16">
        <v>70</v>
      </c>
      <c r="G84" s="16">
        <v>70</v>
      </c>
      <c r="H84" s="16">
        <v>70</v>
      </c>
      <c r="I84" s="24" t="str">
        <f t="shared" si="2"/>
        <v>Khá</v>
      </c>
      <c r="J84" s="16">
        <v>70</v>
      </c>
      <c r="K84" s="24" t="str">
        <f t="shared" si="3"/>
        <v>Khá</v>
      </c>
    </row>
    <row r="85" spans="1:11" ht="15" x14ac:dyDescent="0.25">
      <c r="A85" s="17">
        <v>73</v>
      </c>
      <c r="B85" s="16">
        <v>21021138</v>
      </c>
      <c r="C85" s="16" t="s">
        <v>314</v>
      </c>
      <c r="D85" s="16" t="s">
        <v>810</v>
      </c>
      <c r="E85" s="16"/>
      <c r="F85" s="16"/>
      <c r="G85" s="16"/>
      <c r="H85" s="16"/>
      <c r="I85" s="24" t="str">
        <f t="shared" si="2"/>
        <v>Kém</v>
      </c>
      <c r="J85" s="16"/>
      <c r="K85" s="24" t="str">
        <f t="shared" si="3"/>
        <v>Kém</v>
      </c>
    </row>
    <row r="86" spans="1:11" ht="15" x14ac:dyDescent="0.25">
      <c r="A86" s="17">
        <v>74</v>
      </c>
      <c r="B86" s="16">
        <v>21021139</v>
      </c>
      <c r="C86" s="16" t="s">
        <v>315</v>
      </c>
      <c r="D86" s="16" t="s">
        <v>811</v>
      </c>
      <c r="E86" s="16"/>
      <c r="F86" s="16"/>
      <c r="G86" s="16"/>
      <c r="H86" s="16"/>
      <c r="I86" s="24" t="str">
        <f t="shared" si="2"/>
        <v>Kém</v>
      </c>
      <c r="J86" s="16"/>
      <c r="K86" s="24" t="str">
        <f t="shared" si="3"/>
        <v>Kém</v>
      </c>
    </row>
    <row r="87" spans="1:11" ht="15" x14ac:dyDescent="0.25">
      <c r="A87" s="17">
        <v>75</v>
      </c>
      <c r="B87" s="16">
        <v>21021140</v>
      </c>
      <c r="C87" s="16" t="s">
        <v>316</v>
      </c>
      <c r="D87" s="16" t="s">
        <v>812</v>
      </c>
      <c r="E87" s="16">
        <v>80</v>
      </c>
      <c r="F87" s="16">
        <v>80</v>
      </c>
      <c r="G87" s="16">
        <v>80</v>
      </c>
      <c r="H87" s="16">
        <v>80</v>
      </c>
      <c r="I87" s="24" t="str">
        <f t="shared" si="2"/>
        <v>Tốt</v>
      </c>
      <c r="J87" s="16">
        <v>80</v>
      </c>
      <c r="K87" s="24" t="str">
        <f t="shared" si="3"/>
        <v>Tốt</v>
      </c>
    </row>
    <row r="88" spans="1:11" ht="15" x14ac:dyDescent="0.25">
      <c r="A88" s="17">
        <v>76</v>
      </c>
      <c r="B88" s="16">
        <v>21021141</v>
      </c>
      <c r="C88" s="16" t="s">
        <v>317</v>
      </c>
      <c r="D88" s="16" t="s">
        <v>813</v>
      </c>
      <c r="E88" s="16">
        <v>80</v>
      </c>
      <c r="F88" s="16">
        <v>80</v>
      </c>
      <c r="G88" s="16">
        <v>80</v>
      </c>
      <c r="H88" s="16">
        <v>80</v>
      </c>
      <c r="I88" s="24" t="str">
        <f t="shared" si="2"/>
        <v>Tốt</v>
      </c>
      <c r="J88" s="16">
        <v>80</v>
      </c>
      <c r="K88" s="24" t="str">
        <f t="shared" si="3"/>
        <v>Tốt</v>
      </c>
    </row>
    <row r="89" spans="1:11" ht="15" x14ac:dyDescent="0.25">
      <c r="A89" s="17">
        <v>77</v>
      </c>
      <c r="B89" s="16">
        <v>21021142</v>
      </c>
      <c r="C89" s="16" t="s">
        <v>318</v>
      </c>
      <c r="D89" s="16" t="s">
        <v>814</v>
      </c>
      <c r="E89" s="16">
        <v>87</v>
      </c>
      <c r="F89" s="16">
        <v>87</v>
      </c>
      <c r="G89" s="16">
        <v>87</v>
      </c>
      <c r="H89" s="16">
        <v>87</v>
      </c>
      <c r="I89" s="24" t="str">
        <f t="shared" si="2"/>
        <v>Tốt</v>
      </c>
      <c r="J89" s="16">
        <v>87</v>
      </c>
      <c r="K89" s="24" t="str">
        <f t="shared" si="3"/>
        <v>Tốt</v>
      </c>
    </row>
    <row r="90" spans="1:11" ht="15" x14ac:dyDescent="0.25">
      <c r="A90" s="17">
        <v>78</v>
      </c>
      <c r="B90" s="16">
        <v>21021143</v>
      </c>
      <c r="C90" s="16" t="s">
        <v>319</v>
      </c>
      <c r="D90" s="16" t="s">
        <v>782</v>
      </c>
      <c r="E90" s="16">
        <v>70</v>
      </c>
      <c r="F90" s="16">
        <v>70</v>
      </c>
      <c r="G90" s="16">
        <v>67</v>
      </c>
      <c r="H90" s="16">
        <v>67</v>
      </c>
      <c r="I90" s="24" t="str">
        <f t="shared" si="2"/>
        <v>Khá</v>
      </c>
      <c r="J90" s="16">
        <v>67</v>
      </c>
      <c r="K90" s="24" t="str">
        <f t="shared" si="3"/>
        <v>Khá</v>
      </c>
    </row>
    <row r="91" spans="1:11" ht="15" x14ac:dyDescent="0.25">
      <c r="A91" s="17">
        <v>79</v>
      </c>
      <c r="B91" s="16">
        <v>21021144</v>
      </c>
      <c r="C91" s="16" t="s">
        <v>320</v>
      </c>
      <c r="D91" s="16" t="s">
        <v>815</v>
      </c>
      <c r="E91" s="16">
        <v>80</v>
      </c>
      <c r="F91" s="16">
        <v>80</v>
      </c>
      <c r="G91" s="16">
        <v>80</v>
      </c>
      <c r="H91" s="16">
        <v>80</v>
      </c>
      <c r="I91" s="24" t="str">
        <f t="shared" si="2"/>
        <v>Tốt</v>
      </c>
      <c r="J91" s="16">
        <v>80</v>
      </c>
      <c r="K91" s="24" t="str">
        <f t="shared" si="3"/>
        <v>Tốt</v>
      </c>
    </row>
    <row r="92" spans="1:11" ht="15" x14ac:dyDescent="0.25">
      <c r="A92" s="17">
        <v>80</v>
      </c>
      <c r="B92" s="16">
        <v>21021145</v>
      </c>
      <c r="C92" s="16" t="s">
        <v>321</v>
      </c>
      <c r="D92" s="16" t="s">
        <v>816</v>
      </c>
      <c r="E92" s="16">
        <v>84</v>
      </c>
      <c r="F92" s="16">
        <v>84</v>
      </c>
      <c r="G92" s="16">
        <v>84</v>
      </c>
      <c r="H92" s="16">
        <v>84</v>
      </c>
      <c r="I92" s="24" t="str">
        <f t="shared" si="2"/>
        <v>Tốt</v>
      </c>
      <c r="J92" s="16">
        <v>84</v>
      </c>
      <c r="K92" s="24" t="str">
        <f t="shared" si="3"/>
        <v>Tốt</v>
      </c>
    </row>
    <row r="93" spans="1:11" ht="15" x14ac:dyDescent="0.25">
      <c r="A93" s="17">
        <v>81</v>
      </c>
      <c r="B93" s="16">
        <v>21021669</v>
      </c>
      <c r="C93" s="16" t="s">
        <v>322</v>
      </c>
      <c r="D93" s="16" t="s">
        <v>817</v>
      </c>
      <c r="E93" s="16">
        <v>80</v>
      </c>
      <c r="F93" s="16">
        <v>77</v>
      </c>
      <c r="G93" s="16">
        <v>77</v>
      </c>
      <c r="H93" s="16">
        <v>77</v>
      </c>
      <c r="I93" s="24" t="str">
        <f t="shared" si="2"/>
        <v>Khá</v>
      </c>
      <c r="J93" s="16">
        <v>77</v>
      </c>
      <c r="K93" s="24" t="str">
        <f t="shared" si="3"/>
        <v>Khá</v>
      </c>
    </row>
    <row r="95" spans="1:11" ht="16.5" x14ac:dyDescent="0.2">
      <c r="A95" s="18" t="s">
        <v>818</v>
      </c>
      <c r="B95" s="18"/>
      <c r="C95" s="18"/>
    </row>
  </sheetData>
  <mergeCells count="15">
    <mergeCell ref="J10:K10"/>
    <mergeCell ref="J11:K11"/>
    <mergeCell ref="A7:K7"/>
    <mergeCell ref="A6:K6"/>
    <mergeCell ref="A1:C1"/>
    <mergeCell ref="G1:K1"/>
    <mergeCell ref="A2:C2"/>
    <mergeCell ref="G2:K2"/>
    <mergeCell ref="A5:K5"/>
    <mergeCell ref="A10:A12"/>
    <mergeCell ref="B10:B12"/>
    <mergeCell ref="C10:C12"/>
    <mergeCell ref="D10:D12"/>
    <mergeCell ref="H10:I10"/>
    <mergeCell ref="H11:I1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43EB5-00E9-46FE-B48D-5E2DBF25080C}">
  <dimension ref="A1:K106"/>
  <sheetViews>
    <sheetView topLeftCell="A8" workbookViewId="0">
      <selection activeCell="I13" sqref="I13"/>
    </sheetView>
  </sheetViews>
  <sheetFormatPr defaultColWidth="13.25" defaultRowHeight="15" x14ac:dyDescent="0.25"/>
  <cols>
    <col min="1" max="1" width="4.75" style="10" bestFit="1" customWidth="1"/>
    <col min="2" max="2" width="8.875" style="10" bestFit="1" customWidth="1"/>
    <col min="3" max="3" width="21" style="4" customWidth="1"/>
    <col min="4" max="4" width="9.875" style="4" bestFit="1" customWidth="1"/>
    <col min="5" max="5" width="6.875" style="10" bestFit="1" customWidth="1"/>
    <col min="6" max="7" width="5.375" style="10" bestFit="1" customWidth="1"/>
    <col min="8" max="8" width="5.375" style="4" bestFit="1" customWidth="1"/>
    <col min="9" max="9" width="9" style="4" customWidth="1"/>
    <col min="10" max="10" width="5.375" style="4" bestFit="1" customWidth="1"/>
    <col min="11" max="11" width="10.375" style="4" customWidth="1"/>
    <col min="12" max="16384" width="13.25" style="4"/>
  </cols>
  <sheetData>
    <row r="1" spans="1:11" ht="16.5" x14ac:dyDescent="0.25">
      <c r="A1" s="45" t="s">
        <v>0</v>
      </c>
      <c r="B1" s="45"/>
      <c r="C1" s="45"/>
      <c r="G1" s="46" t="s">
        <v>2</v>
      </c>
      <c r="H1" s="46"/>
      <c r="I1" s="46"/>
      <c r="J1" s="46"/>
      <c r="K1" s="46"/>
    </row>
    <row r="2" spans="1:11" ht="16.5" x14ac:dyDescent="0.25">
      <c r="A2" s="47" t="s">
        <v>1</v>
      </c>
      <c r="B2" s="47"/>
      <c r="C2" s="47"/>
      <c r="G2" s="46" t="s">
        <v>3</v>
      </c>
      <c r="H2" s="46"/>
      <c r="I2" s="46"/>
      <c r="J2" s="46"/>
      <c r="K2" s="46"/>
    </row>
    <row r="3" spans="1:11" ht="16.5" x14ac:dyDescent="0.25">
      <c r="A3" s="22"/>
    </row>
    <row r="5" spans="1:11" s="14" customFormat="1" ht="19.5" x14ac:dyDescent="0.2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s="14" customFormat="1" ht="19.5" x14ac:dyDescent="0.2">
      <c r="A6" s="36" t="s">
        <v>902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1" s="14" customFormat="1" ht="19.5" x14ac:dyDescent="0.2">
      <c r="A7" s="36" t="s">
        <v>29</v>
      </c>
      <c r="B7" s="36"/>
      <c r="C7" s="36"/>
      <c r="D7" s="36"/>
      <c r="E7" s="36"/>
      <c r="F7" s="36"/>
      <c r="G7" s="36"/>
      <c r="H7" s="36"/>
      <c r="I7" s="36"/>
      <c r="J7" s="36"/>
      <c r="K7" s="36"/>
    </row>
    <row r="10" spans="1:11" ht="15.75" customHeight="1" x14ac:dyDescent="0.25">
      <c r="A10" s="37" t="s">
        <v>5</v>
      </c>
      <c r="B10" s="39" t="s">
        <v>6</v>
      </c>
      <c r="C10" s="39" t="s">
        <v>7</v>
      </c>
      <c r="D10" s="39" t="s">
        <v>8</v>
      </c>
      <c r="E10" s="11" t="s">
        <v>9</v>
      </c>
      <c r="F10" s="11" t="s">
        <v>9</v>
      </c>
      <c r="G10" s="11" t="s">
        <v>9</v>
      </c>
      <c r="H10" s="41" t="s">
        <v>13</v>
      </c>
      <c r="I10" s="42"/>
      <c r="J10" s="41" t="s">
        <v>13</v>
      </c>
      <c r="K10" s="42"/>
    </row>
    <row r="11" spans="1:11" ht="29.25" customHeight="1" x14ac:dyDescent="0.25">
      <c r="A11" s="38"/>
      <c r="B11" s="40"/>
      <c r="C11" s="40"/>
      <c r="D11" s="40"/>
      <c r="E11" s="12" t="s">
        <v>10</v>
      </c>
      <c r="F11" s="12" t="s">
        <v>11</v>
      </c>
      <c r="G11" s="12" t="s">
        <v>12</v>
      </c>
      <c r="H11" s="43" t="s">
        <v>14</v>
      </c>
      <c r="I11" s="44"/>
      <c r="J11" s="43" t="s">
        <v>670</v>
      </c>
      <c r="K11" s="44"/>
    </row>
    <row r="12" spans="1:11" ht="15.75" x14ac:dyDescent="0.25">
      <c r="A12" s="38"/>
      <c r="B12" s="40"/>
      <c r="C12" s="40"/>
      <c r="D12" s="40"/>
      <c r="E12" s="23"/>
      <c r="F12" s="23"/>
      <c r="G12" s="23"/>
      <c r="H12" s="11" t="s">
        <v>9</v>
      </c>
      <c r="I12" s="11" t="s">
        <v>15</v>
      </c>
      <c r="J12" s="11" t="s">
        <v>9</v>
      </c>
      <c r="K12" s="11" t="s">
        <v>15</v>
      </c>
    </row>
    <row r="13" spans="1:11" x14ac:dyDescent="0.25">
      <c r="A13" s="17">
        <v>1</v>
      </c>
      <c r="B13" s="17">
        <v>22024100</v>
      </c>
      <c r="C13" s="16" t="s">
        <v>493</v>
      </c>
      <c r="D13" s="16" t="s">
        <v>819</v>
      </c>
      <c r="E13" s="17">
        <v>80</v>
      </c>
      <c r="F13" s="17">
        <v>77</v>
      </c>
      <c r="G13" s="17">
        <f>F13</f>
        <v>77</v>
      </c>
      <c r="H13" s="16">
        <v>77</v>
      </c>
      <c r="I13" s="24" t="str">
        <f>IF(H13&gt;=90,"Xuất sắc",IF(H13&gt;=80,"Tốt", IF(H13&gt;=65,"Khá",IF(H13&gt;=50,"Trung bình", IF(H13&gt;=35, "Yếu", "Kém")))))</f>
        <v>Khá</v>
      </c>
      <c r="J13" s="16">
        <v>77</v>
      </c>
      <c r="K13" s="24" t="str">
        <f>IF(J13&gt;=90,"Xuất sắc",IF(J13&gt;=80,"Tốt", IF(J13&gt;=65,"Khá",IF(J13&gt;=50,"Trung bình", IF(J13&gt;=35, "Yếu", "Kém")))))</f>
        <v>Khá</v>
      </c>
    </row>
    <row r="14" spans="1:11" x14ac:dyDescent="0.25">
      <c r="A14" s="17">
        <v>2</v>
      </c>
      <c r="B14" s="17">
        <v>22024101</v>
      </c>
      <c r="C14" s="16" t="s">
        <v>494</v>
      </c>
      <c r="D14" s="16" t="s">
        <v>820</v>
      </c>
      <c r="E14" s="17">
        <v>82</v>
      </c>
      <c r="F14" s="17">
        <v>82</v>
      </c>
      <c r="G14" s="17">
        <f t="shared" ref="G14:G77" si="0">F14</f>
        <v>82</v>
      </c>
      <c r="H14" s="16">
        <v>82</v>
      </c>
      <c r="I14" s="24" t="str">
        <f t="shared" ref="I14:I77" si="1">IF(H14&gt;=90,"Xuất sắc",IF(H14&gt;=80,"Tốt", IF(H14&gt;=65,"Khá",IF(H14&gt;=50,"Trung bình", IF(H14&gt;=35, "Yếu", "Kém")))))</f>
        <v>Tốt</v>
      </c>
      <c r="J14" s="16">
        <v>82</v>
      </c>
      <c r="K14" s="24" t="str">
        <f t="shared" ref="K14:K77" si="2">IF(J14&gt;=90,"Xuất sắc",IF(J14&gt;=80,"Tốt", IF(J14&gt;=65,"Khá",IF(J14&gt;=50,"Trung bình", IF(J14&gt;=35, "Yếu", "Kém")))))</f>
        <v>Tốt</v>
      </c>
    </row>
    <row r="15" spans="1:11" x14ac:dyDescent="0.25">
      <c r="A15" s="17">
        <v>3</v>
      </c>
      <c r="B15" s="17">
        <v>22024102</v>
      </c>
      <c r="C15" s="16" t="s">
        <v>495</v>
      </c>
      <c r="D15" s="16" t="s">
        <v>821</v>
      </c>
      <c r="E15" s="17">
        <v>84</v>
      </c>
      <c r="F15" s="17">
        <v>84</v>
      </c>
      <c r="G15" s="17">
        <f t="shared" si="0"/>
        <v>84</v>
      </c>
      <c r="H15" s="16">
        <v>82</v>
      </c>
      <c r="I15" s="24" t="str">
        <f t="shared" si="1"/>
        <v>Tốt</v>
      </c>
      <c r="J15" s="16">
        <v>82</v>
      </c>
      <c r="K15" s="24" t="str">
        <f t="shared" si="2"/>
        <v>Tốt</v>
      </c>
    </row>
    <row r="16" spans="1:11" x14ac:dyDescent="0.25">
      <c r="A16" s="17">
        <v>4</v>
      </c>
      <c r="B16" s="17">
        <v>22024103</v>
      </c>
      <c r="C16" s="16" t="s">
        <v>496</v>
      </c>
      <c r="D16" s="16" t="s">
        <v>822</v>
      </c>
      <c r="E16" s="17">
        <v>80</v>
      </c>
      <c r="F16" s="17">
        <v>80</v>
      </c>
      <c r="G16" s="17">
        <f t="shared" si="0"/>
        <v>80</v>
      </c>
      <c r="H16" s="16">
        <v>80</v>
      </c>
      <c r="I16" s="24" t="str">
        <f t="shared" si="1"/>
        <v>Tốt</v>
      </c>
      <c r="J16" s="16">
        <v>80</v>
      </c>
      <c r="K16" s="24" t="str">
        <f t="shared" si="2"/>
        <v>Tốt</v>
      </c>
    </row>
    <row r="17" spans="1:11" x14ac:dyDescent="0.25">
      <c r="A17" s="17">
        <v>5</v>
      </c>
      <c r="B17" s="17">
        <v>22024104</v>
      </c>
      <c r="C17" s="16" t="s">
        <v>497</v>
      </c>
      <c r="D17" s="16" t="s">
        <v>823</v>
      </c>
      <c r="E17" s="17">
        <v>80</v>
      </c>
      <c r="F17" s="17">
        <v>77</v>
      </c>
      <c r="G17" s="17">
        <f t="shared" si="0"/>
        <v>77</v>
      </c>
      <c r="H17" s="16">
        <v>77</v>
      </c>
      <c r="I17" s="24" t="str">
        <f t="shared" si="1"/>
        <v>Khá</v>
      </c>
      <c r="J17" s="16">
        <v>77</v>
      </c>
      <c r="K17" s="24" t="str">
        <f t="shared" si="2"/>
        <v>Khá</v>
      </c>
    </row>
    <row r="18" spans="1:11" x14ac:dyDescent="0.25">
      <c r="A18" s="17">
        <v>6</v>
      </c>
      <c r="B18" s="17">
        <v>22024105</v>
      </c>
      <c r="C18" s="16" t="s">
        <v>498</v>
      </c>
      <c r="D18" s="16" t="s">
        <v>824</v>
      </c>
      <c r="E18" s="17">
        <v>80</v>
      </c>
      <c r="F18" s="17">
        <v>80</v>
      </c>
      <c r="G18" s="17">
        <f t="shared" si="0"/>
        <v>80</v>
      </c>
      <c r="H18" s="16">
        <v>80</v>
      </c>
      <c r="I18" s="24" t="str">
        <f t="shared" si="1"/>
        <v>Tốt</v>
      </c>
      <c r="J18" s="16">
        <v>80</v>
      </c>
      <c r="K18" s="24" t="str">
        <f t="shared" si="2"/>
        <v>Tốt</v>
      </c>
    </row>
    <row r="19" spans="1:11" x14ac:dyDescent="0.25">
      <c r="A19" s="17">
        <v>7</v>
      </c>
      <c r="B19" s="17">
        <v>22024106</v>
      </c>
      <c r="C19" s="16" t="s">
        <v>825</v>
      </c>
      <c r="D19" s="16" t="s">
        <v>826</v>
      </c>
      <c r="E19" s="17">
        <v>80</v>
      </c>
      <c r="F19" s="17">
        <v>80</v>
      </c>
      <c r="G19" s="17">
        <f t="shared" si="0"/>
        <v>80</v>
      </c>
      <c r="H19" s="16">
        <v>80</v>
      </c>
      <c r="I19" s="24" t="str">
        <f t="shared" si="1"/>
        <v>Tốt</v>
      </c>
      <c r="J19" s="16">
        <v>80</v>
      </c>
      <c r="K19" s="24" t="str">
        <f t="shared" si="2"/>
        <v>Tốt</v>
      </c>
    </row>
    <row r="20" spans="1:11" x14ac:dyDescent="0.25">
      <c r="A20" s="17">
        <v>8</v>
      </c>
      <c r="B20" s="17">
        <v>22024107</v>
      </c>
      <c r="C20" s="16" t="s">
        <v>499</v>
      </c>
      <c r="D20" s="16" t="s">
        <v>827</v>
      </c>
      <c r="E20" s="17">
        <v>67</v>
      </c>
      <c r="F20" s="17">
        <v>77</v>
      </c>
      <c r="G20" s="17">
        <f t="shared" si="0"/>
        <v>77</v>
      </c>
      <c r="H20" s="16">
        <v>75</v>
      </c>
      <c r="I20" s="24" t="str">
        <f t="shared" si="1"/>
        <v>Khá</v>
      </c>
      <c r="J20" s="16">
        <v>75</v>
      </c>
      <c r="K20" s="24" t="str">
        <f t="shared" si="2"/>
        <v>Khá</v>
      </c>
    </row>
    <row r="21" spans="1:11" x14ac:dyDescent="0.25">
      <c r="A21" s="17">
        <v>9</v>
      </c>
      <c r="B21" s="17">
        <v>22024108</v>
      </c>
      <c r="C21" s="16" t="s">
        <v>500</v>
      </c>
      <c r="D21" s="16" t="s">
        <v>828</v>
      </c>
      <c r="E21" s="17"/>
      <c r="F21" s="17"/>
      <c r="G21" s="17"/>
      <c r="H21" s="16"/>
      <c r="I21" s="24" t="str">
        <f t="shared" si="1"/>
        <v>Kém</v>
      </c>
      <c r="J21" s="16"/>
      <c r="K21" s="24" t="str">
        <f t="shared" si="2"/>
        <v>Kém</v>
      </c>
    </row>
    <row r="22" spans="1:11" x14ac:dyDescent="0.25">
      <c r="A22" s="17">
        <v>10</v>
      </c>
      <c r="B22" s="17">
        <v>22024109</v>
      </c>
      <c r="C22" s="16" t="s">
        <v>501</v>
      </c>
      <c r="D22" s="16" t="s">
        <v>829</v>
      </c>
      <c r="E22" s="17">
        <v>97</v>
      </c>
      <c r="F22" s="17">
        <v>97</v>
      </c>
      <c r="G22" s="17">
        <f t="shared" si="0"/>
        <v>97</v>
      </c>
      <c r="H22" s="16">
        <v>87</v>
      </c>
      <c r="I22" s="24" t="str">
        <f t="shared" si="1"/>
        <v>Tốt</v>
      </c>
      <c r="J22" s="16">
        <v>87</v>
      </c>
      <c r="K22" s="24" t="str">
        <f t="shared" si="2"/>
        <v>Tốt</v>
      </c>
    </row>
    <row r="23" spans="1:11" x14ac:dyDescent="0.25">
      <c r="A23" s="17">
        <v>11</v>
      </c>
      <c r="B23" s="17">
        <v>22024110</v>
      </c>
      <c r="C23" s="16" t="s">
        <v>502</v>
      </c>
      <c r="D23" s="16" t="s">
        <v>830</v>
      </c>
      <c r="E23" s="17">
        <v>70</v>
      </c>
      <c r="F23" s="17">
        <v>75</v>
      </c>
      <c r="G23" s="17">
        <f t="shared" si="0"/>
        <v>75</v>
      </c>
      <c r="H23" s="16">
        <v>75</v>
      </c>
      <c r="I23" s="24" t="str">
        <f t="shared" si="1"/>
        <v>Khá</v>
      </c>
      <c r="J23" s="16">
        <v>75</v>
      </c>
      <c r="K23" s="24" t="str">
        <f t="shared" si="2"/>
        <v>Khá</v>
      </c>
    </row>
    <row r="24" spans="1:11" x14ac:dyDescent="0.25">
      <c r="A24" s="17">
        <v>12</v>
      </c>
      <c r="B24" s="17">
        <v>22024111</v>
      </c>
      <c r="C24" s="16" t="s">
        <v>503</v>
      </c>
      <c r="D24" s="16" t="s">
        <v>831</v>
      </c>
      <c r="E24" s="17">
        <v>80</v>
      </c>
      <c r="F24" s="17">
        <v>80</v>
      </c>
      <c r="G24" s="17">
        <f t="shared" si="0"/>
        <v>80</v>
      </c>
      <c r="H24" s="16">
        <v>80</v>
      </c>
      <c r="I24" s="24" t="str">
        <f t="shared" si="1"/>
        <v>Tốt</v>
      </c>
      <c r="J24" s="16">
        <v>80</v>
      </c>
      <c r="K24" s="24" t="str">
        <f t="shared" si="2"/>
        <v>Tốt</v>
      </c>
    </row>
    <row r="25" spans="1:11" x14ac:dyDescent="0.25">
      <c r="A25" s="17">
        <v>13</v>
      </c>
      <c r="B25" s="17">
        <v>22024112</v>
      </c>
      <c r="C25" s="16" t="s">
        <v>504</v>
      </c>
      <c r="D25" s="16" t="s">
        <v>832</v>
      </c>
      <c r="E25" s="17">
        <v>77</v>
      </c>
      <c r="F25" s="17">
        <v>77</v>
      </c>
      <c r="G25" s="17">
        <f t="shared" si="0"/>
        <v>77</v>
      </c>
      <c r="H25" s="16">
        <v>77</v>
      </c>
      <c r="I25" s="24" t="str">
        <f t="shared" si="1"/>
        <v>Khá</v>
      </c>
      <c r="J25" s="16">
        <v>77</v>
      </c>
      <c r="K25" s="24" t="str">
        <f t="shared" si="2"/>
        <v>Khá</v>
      </c>
    </row>
    <row r="26" spans="1:11" x14ac:dyDescent="0.25">
      <c r="A26" s="17">
        <v>14</v>
      </c>
      <c r="B26" s="17">
        <v>22024113</v>
      </c>
      <c r="C26" s="16" t="s">
        <v>505</v>
      </c>
      <c r="D26" s="16" t="s">
        <v>833</v>
      </c>
      <c r="E26" s="17">
        <v>70</v>
      </c>
      <c r="F26" s="17">
        <v>63</v>
      </c>
      <c r="G26" s="17">
        <f t="shared" si="0"/>
        <v>63</v>
      </c>
      <c r="H26" s="16">
        <v>63</v>
      </c>
      <c r="I26" s="24" t="str">
        <f t="shared" si="1"/>
        <v>Trung bình</v>
      </c>
      <c r="J26" s="16">
        <v>63</v>
      </c>
      <c r="K26" s="24" t="str">
        <f t="shared" si="2"/>
        <v>Trung bình</v>
      </c>
    </row>
    <row r="27" spans="1:11" x14ac:dyDescent="0.25">
      <c r="A27" s="17">
        <v>15</v>
      </c>
      <c r="B27" s="17">
        <v>22024114</v>
      </c>
      <c r="C27" s="16" t="s">
        <v>506</v>
      </c>
      <c r="D27" s="16" t="s">
        <v>834</v>
      </c>
      <c r="E27" s="17">
        <v>80</v>
      </c>
      <c r="F27" s="17">
        <v>80</v>
      </c>
      <c r="G27" s="17">
        <f t="shared" si="0"/>
        <v>80</v>
      </c>
      <c r="H27" s="16">
        <v>80</v>
      </c>
      <c r="I27" s="24" t="str">
        <f t="shared" si="1"/>
        <v>Tốt</v>
      </c>
      <c r="J27" s="16">
        <v>80</v>
      </c>
      <c r="K27" s="24" t="str">
        <f t="shared" si="2"/>
        <v>Tốt</v>
      </c>
    </row>
    <row r="28" spans="1:11" x14ac:dyDescent="0.25">
      <c r="A28" s="17">
        <v>16</v>
      </c>
      <c r="B28" s="17">
        <v>22024115</v>
      </c>
      <c r="C28" s="16" t="s">
        <v>507</v>
      </c>
      <c r="D28" s="16" t="s">
        <v>835</v>
      </c>
      <c r="E28" s="17">
        <v>80</v>
      </c>
      <c r="F28" s="17">
        <v>80</v>
      </c>
      <c r="G28" s="17">
        <f t="shared" si="0"/>
        <v>80</v>
      </c>
      <c r="H28" s="16">
        <v>80</v>
      </c>
      <c r="I28" s="24" t="str">
        <f t="shared" si="1"/>
        <v>Tốt</v>
      </c>
      <c r="J28" s="16">
        <v>80</v>
      </c>
      <c r="K28" s="24" t="str">
        <f t="shared" si="2"/>
        <v>Tốt</v>
      </c>
    </row>
    <row r="29" spans="1:11" x14ac:dyDescent="0.25">
      <c r="A29" s="17">
        <v>17</v>
      </c>
      <c r="B29" s="17">
        <v>22024116</v>
      </c>
      <c r="C29" s="16" t="s">
        <v>508</v>
      </c>
      <c r="D29" s="16" t="s">
        <v>836</v>
      </c>
      <c r="E29" s="17">
        <v>85</v>
      </c>
      <c r="F29" s="17">
        <v>80</v>
      </c>
      <c r="G29" s="17">
        <f t="shared" si="0"/>
        <v>80</v>
      </c>
      <c r="H29" s="16">
        <v>80</v>
      </c>
      <c r="I29" s="24" t="str">
        <f t="shared" si="1"/>
        <v>Tốt</v>
      </c>
      <c r="J29" s="16">
        <v>80</v>
      </c>
      <c r="K29" s="24" t="str">
        <f t="shared" si="2"/>
        <v>Tốt</v>
      </c>
    </row>
    <row r="30" spans="1:11" x14ac:dyDescent="0.25">
      <c r="A30" s="17">
        <v>18</v>
      </c>
      <c r="B30" s="17">
        <v>22024117</v>
      </c>
      <c r="C30" s="16" t="s">
        <v>509</v>
      </c>
      <c r="D30" s="16" t="s">
        <v>837</v>
      </c>
      <c r="E30" s="17">
        <v>94</v>
      </c>
      <c r="F30" s="17">
        <v>94</v>
      </c>
      <c r="G30" s="17">
        <f t="shared" si="0"/>
        <v>94</v>
      </c>
      <c r="H30" s="16">
        <v>91</v>
      </c>
      <c r="I30" s="24" t="str">
        <f t="shared" si="1"/>
        <v>Xuất sắc</v>
      </c>
      <c r="J30" s="16">
        <v>91</v>
      </c>
      <c r="K30" s="24" t="str">
        <f t="shared" si="2"/>
        <v>Xuất sắc</v>
      </c>
    </row>
    <row r="31" spans="1:11" x14ac:dyDescent="0.25">
      <c r="A31" s="17">
        <v>19</v>
      </c>
      <c r="B31" s="17">
        <v>22024118</v>
      </c>
      <c r="C31" s="16" t="s">
        <v>510</v>
      </c>
      <c r="D31" s="16" t="s">
        <v>838</v>
      </c>
      <c r="E31" s="17">
        <v>80</v>
      </c>
      <c r="F31" s="17">
        <v>80</v>
      </c>
      <c r="G31" s="17">
        <f t="shared" si="0"/>
        <v>80</v>
      </c>
      <c r="H31" s="16">
        <v>77</v>
      </c>
      <c r="I31" s="24" t="str">
        <f t="shared" si="1"/>
        <v>Khá</v>
      </c>
      <c r="J31" s="16">
        <v>77</v>
      </c>
      <c r="K31" s="24" t="str">
        <f t="shared" si="2"/>
        <v>Khá</v>
      </c>
    </row>
    <row r="32" spans="1:11" x14ac:dyDescent="0.25">
      <c r="A32" s="17">
        <v>20</v>
      </c>
      <c r="B32" s="17">
        <v>22024119</v>
      </c>
      <c r="C32" s="16" t="s">
        <v>511</v>
      </c>
      <c r="D32" s="16" t="s">
        <v>839</v>
      </c>
      <c r="E32" s="17">
        <v>80</v>
      </c>
      <c r="F32" s="17">
        <v>80</v>
      </c>
      <c r="G32" s="17">
        <f t="shared" si="0"/>
        <v>80</v>
      </c>
      <c r="H32" s="16">
        <v>80</v>
      </c>
      <c r="I32" s="24" t="str">
        <f t="shared" si="1"/>
        <v>Tốt</v>
      </c>
      <c r="J32" s="16">
        <v>80</v>
      </c>
      <c r="K32" s="24" t="str">
        <f t="shared" si="2"/>
        <v>Tốt</v>
      </c>
    </row>
    <row r="33" spans="1:11" x14ac:dyDescent="0.25">
      <c r="A33" s="17">
        <v>21</v>
      </c>
      <c r="B33" s="17">
        <v>22024120</v>
      </c>
      <c r="C33" s="16" t="s">
        <v>512</v>
      </c>
      <c r="D33" s="16" t="s">
        <v>840</v>
      </c>
      <c r="E33" s="17">
        <v>80</v>
      </c>
      <c r="F33" s="17">
        <v>67</v>
      </c>
      <c r="G33" s="17">
        <f t="shared" si="0"/>
        <v>67</v>
      </c>
      <c r="H33" s="16">
        <v>67</v>
      </c>
      <c r="I33" s="24" t="str">
        <f t="shared" si="1"/>
        <v>Khá</v>
      </c>
      <c r="J33" s="16">
        <v>67</v>
      </c>
      <c r="K33" s="24" t="str">
        <f t="shared" si="2"/>
        <v>Khá</v>
      </c>
    </row>
    <row r="34" spans="1:11" x14ac:dyDescent="0.25">
      <c r="A34" s="17">
        <v>22</v>
      </c>
      <c r="B34" s="17">
        <v>22024121</v>
      </c>
      <c r="C34" s="16" t="s">
        <v>513</v>
      </c>
      <c r="D34" s="16" t="s">
        <v>841</v>
      </c>
      <c r="E34" s="17">
        <v>80</v>
      </c>
      <c r="F34" s="17">
        <v>80</v>
      </c>
      <c r="G34" s="17">
        <f t="shared" si="0"/>
        <v>80</v>
      </c>
      <c r="H34" s="16">
        <v>80</v>
      </c>
      <c r="I34" s="24" t="str">
        <f t="shared" si="1"/>
        <v>Tốt</v>
      </c>
      <c r="J34" s="16">
        <v>80</v>
      </c>
      <c r="K34" s="24" t="str">
        <f t="shared" si="2"/>
        <v>Tốt</v>
      </c>
    </row>
    <row r="35" spans="1:11" x14ac:dyDescent="0.25">
      <c r="A35" s="17">
        <v>23</v>
      </c>
      <c r="B35" s="17">
        <v>22024122</v>
      </c>
      <c r="C35" s="16" t="s">
        <v>514</v>
      </c>
      <c r="D35" s="16" t="s">
        <v>842</v>
      </c>
      <c r="E35" s="17">
        <v>82</v>
      </c>
      <c r="F35" s="17">
        <v>80</v>
      </c>
      <c r="G35" s="17">
        <f t="shared" si="0"/>
        <v>80</v>
      </c>
      <c r="H35" s="16">
        <v>77</v>
      </c>
      <c r="I35" s="24" t="str">
        <f t="shared" si="1"/>
        <v>Khá</v>
      </c>
      <c r="J35" s="16">
        <v>77</v>
      </c>
      <c r="K35" s="24" t="str">
        <f t="shared" si="2"/>
        <v>Khá</v>
      </c>
    </row>
    <row r="36" spans="1:11" x14ac:dyDescent="0.25">
      <c r="A36" s="17">
        <v>24</v>
      </c>
      <c r="B36" s="17">
        <v>22024123</v>
      </c>
      <c r="C36" s="16" t="s">
        <v>515</v>
      </c>
      <c r="D36" s="16" t="s">
        <v>843</v>
      </c>
      <c r="E36" s="17">
        <v>80</v>
      </c>
      <c r="F36" s="17">
        <v>80</v>
      </c>
      <c r="G36" s="17">
        <f t="shared" si="0"/>
        <v>80</v>
      </c>
      <c r="H36" s="16">
        <v>80</v>
      </c>
      <c r="I36" s="24" t="str">
        <f t="shared" si="1"/>
        <v>Tốt</v>
      </c>
      <c r="J36" s="16">
        <v>80</v>
      </c>
      <c r="K36" s="24" t="str">
        <f t="shared" si="2"/>
        <v>Tốt</v>
      </c>
    </row>
    <row r="37" spans="1:11" x14ac:dyDescent="0.25">
      <c r="A37" s="17">
        <v>25</v>
      </c>
      <c r="B37" s="17">
        <v>22024124</v>
      </c>
      <c r="C37" s="16" t="s">
        <v>516</v>
      </c>
      <c r="D37" s="16" t="s">
        <v>844</v>
      </c>
      <c r="E37" s="17">
        <v>80</v>
      </c>
      <c r="F37" s="17">
        <v>80</v>
      </c>
      <c r="G37" s="17">
        <f t="shared" si="0"/>
        <v>80</v>
      </c>
      <c r="H37" s="16">
        <v>77</v>
      </c>
      <c r="I37" s="24" t="str">
        <f t="shared" si="1"/>
        <v>Khá</v>
      </c>
      <c r="J37" s="16">
        <v>77</v>
      </c>
      <c r="K37" s="24" t="str">
        <f t="shared" si="2"/>
        <v>Khá</v>
      </c>
    </row>
    <row r="38" spans="1:11" x14ac:dyDescent="0.25">
      <c r="A38" s="17">
        <v>26</v>
      </c>
      <c r="B38" s="17">
        <v>22024125</v>
      </c>
      <c r="C38" s="16" t="s">
        <v>517</v>
      </c>
      <c r="D38" s="16" t="s">
        <v>845</v>
      </c>
      <c r="E38" s="17">
        <v>90</v>
      </c>
      <c r="F38" s="17">
        <v>90</v>
      </c>
      <c r="G38" s="17">
        <f t="shared" si="0"/>
        <v>90</v>
      </c>
      <c r="H38" s="16">
        <v>80</v>
      </c>
      <c r="I38" s="24" t="str">
        <f t="shared" si="1"/>
        <v>Tốt</v>
      </c>
      <c r="J38" s="16">
        <v>80</v>
      </c>
      <c r="K38" s="24" t="str">
        <f t="shared" si="2"/>
        <v>Tốt</v>
      </c>
    </row>
    <row r="39" spans="1:11" x14ac:dyDescent="0.25">
      <c r="A39" s="17">
        <v>27</v>
      </c>
      <c r="B39" s="17">
        <v>22024127</v>
      </c>
      <c r="C39" s="16" t="s">
        <v>518</v>
      </c>
      <c r="D39" s="16" t="s">
        <v>846</v>
      </c>
      <c r="E39" s="17">
        <v>82</v>
      </c>
      <c r="F39" s="17">
        <v>90</v>
      </c>
      <c r="G39" s="17">
        <f t="shared" si="0"/>
        <v>90</v>
      </c>
      <c r="H39" s="16">
        <v>90</v>
      </c>
      <c r="I39" s="24" t="str">
        <f t="shared" si="1"/>
        <v>Xuất sắc</v>
      </c>
      <c r="J39" s="16">
        <v>90</v>
      </c>
      <c r="K39" s="24" t="str">
        <f t="shared" si="2"/>
        <v>Xuất sắc</v>
      </c>
    </row>
    <row r="40" spans="1:11" x14ac:dyDescent="0.25">
      <c r="A40" s="17">
        <v>28</v>
      </c>
      <c r="B40" s="17">
        <v>22024128</v>
      </c>
      <c r="C40" s="16" t="s">
        <v>519</v>
      </c>
      <c r="D40" s="16" t="s">
        <v>847</v>
      </c>
      <c r="E40" s="17">
        <v>80</v>
      </c>
      <c r="F40" s="17">
        <v>80</v>
      </c>
      <c r="G40" s="17">
        <f t="shared" si="0"/>
        <v>80</v>
      </c>
      <c r="H40" s="16">
        <v>77</v>
      </c>
      <c r="I40" s="24" t="str">
        <f t="shared" si="1"/>
        <v>Khá</v>
      </c>
      <c r="J40" s="16">
        <v>77</v>
      </c>
      <c r="K40" s="24" t="str">
        <f t="shared" si="2"/>
        <v>Khá</v>
      </c>
    </row>
    <row r="41" spans="1:11" x14ac:dyDescent="0.25">
      <c r="A41" s="17">
        <v>29</v>
      </c>
      <c r="B41" s="17">
        <v>22024129</v>
      </c>
      <c r="C41" s="16" t="s">
        <v>520</v>
      </c>
      <c r="D41" s="16" t="s">
        <v>848</v>
      </c>
      <c r="E41" s="17">
        <v>80</v>
      </c>
      <c r="F41" s="17">
        <v>80</v>
      </c>
      <c r="G41" s="17">
        <f t="shared" si="0"/>
        <v>80</v>
      </c>
      <c r="H41" s="16">
        <v>80</v>
      </c>
      <c r="I41" s="24" t="str">
        <f t="shared" si="1"/>
        <v>Tốt</v>
      </c>
      <c r="J41" s="16">
        <v>80</v>
      </c>
      <c r="K41" s="24" t="str">
        <f t="shared" si="2"/>
        <v>Tốt</v>
      </c>
    </row>
    <row r="42" spans="1:11" x14ac:dyDescent="0.25">
      <c r="A42" s="17">
        <v>30</v>
      </c>
      <c r="B42" s="17">
        <v>22024130</v>
      </c>
      <c r="C42" s="16" t="s">
        <v>521</v>
      </c>
      <c r="D42" s="16" t="s">
        <v>823</v>
      </c>
      <c r="E42" s="17">
        <v>70</v>
      </c>
      <c r="F42" s="17">
        <v>65</v>
      </c>
      <c r="G42" s="17">
        <f t="shared" si="0"/>
        <v>65</v>
      </c>
      <c r="H42" s="16">
        <v>65</v>
      </c>
      <c r="I42" s="24" t="str">
        <f t="shared" si="1"/>
        <v>Khá</v>
      </c>
      <c r="J42" s="16">
        <v>65</v>
      </c>
      <c r="K42" s="24" t="str">
        <f t="shared" si="2"/>
        <v>Khá</v>
      </c>
    </row>
    <row r="43" spans="1:11" x14ac:dyDescent="0.25">
      <c r="A43" s="17">
        <v>31</v>
      </c>
      <c r="B43" s="17">
        <v>22024131</v>
      </c>
      <c r="C43" s="16" t="s">
        <v>522</v>
      </c>
      <c r="D43" s="16" t="s">
        <v>849</v>
      </c>
      <c r="E43" s="17">
        <v>94</v>
      </c>
      <c r="F43" s="17">
        <v>94</v>
      </c>
      <c r="G43" s="17">
        <f t="shared" si="0"/>
        <v>94</v>
      </c>
      <c r="H43" s="16">
        <v>94</v>
      </c>
      <c r="I43" s="24" t="str">
        <f t="shared" si="1"/>
        <v>Xuất sắc</v>
      </c>
      <c r="J43" s="16">
        <v>94</v>
      </c>
      <c r="K43" s="24" t="str">
        <f t="shared" si="2"/>
        <v>Xuất sắc</v>
      </c>
    </row>
    <row r="44" spans="1:11" x14ac:dyDescent="0.25">
      <c r="A44" s="17">
        <v>32</v>
      </c>
      <c r="B44" s="17">
        <v>22024132</v>
      </c>
      <c r="C44" s="16" t="s">
        <v>523</v>
      </c>
      <c r="D44" s="16" t="s">
        <v>850</v>
      </c>
      <c r="E44" s="17">
        <v>77</v>
      </c>
      <c r="F44" s="17">
        <v>77</v>
      </c>
      <c r="G44" s="17">
        <f t="shared" si="0"/>
        <v>77</v>
      </c>
      <c r="H44" s="16">
        <v>77</v>
      </c>
      <c r="I44" s="24" t="str">
        <f t="shared" si="1"/>
        <v>Khá</v>
      </c>
      <c r="J44" s="16">
        <v>77</v>
      </c>
      <c r="K44" s="24" t="str">
        <f t="shared" si="2"/>
        <v>Khá</v>
      </c>
    </row>
    <row r="45" spans="1:11" x14ac:dyDescent="0.25">
      <c r="A45" s="17">
        <v>33</v>
      </c>
      <c r="B45" s="17">
        <v>22024133</v>
      </c>
      <c r="C45" s="16" t="s">
        <v>515</v>
      </c>
      <c r="D45" s="16" t="s">
        <v>851</v>
      </c>
      <c r="E45" s="17">
        <v>90</v>
      </c>
      <c r="F45" s="17">
        <v>90</v>
      </c>
      <c r="G45" s="17">
        <f t="shared" si="0"/>
        <v>90</v>
      </c>
      <c r="H45" s="16">
        <v>90</v>
      </c>
      <c r="I45" s="24" t="str">
        <f t="shared" si="1"/>
        <v>Xuất sắc</v>
      </c>
      <c r="J45" s="16">
        <v>90</v>
      </c>
      <c r="K45" s="24" t="str">
        <f t="shared" si="2"/>
        <v>Xuất sắc</v>
      </c>
    </row>
    <row r="46" spans="1:11" x14ac:dyDescent="0.25">
      <c r="A46" s="17">
        <v>34</v>
      </c>
      <c r="B46" s="17">
        <v>22024134</v>
      </c>
      <c r="C46" s="16" t="s">
        <v>524</v>
      </c>
      <c r="D46" s="16" t="s">
        <v>852</v>
      </c>
      <c r="E46" s="17">
        <v>90</v>
      </c>
      <c r="F46" s="17">
        <v>90</v>
      </c>
      <c r="G46" s="17">
        <f t="shared" si="0"/>
        <v>90</v>
      </c>
      <c r="H46" s="16">
        <v>90</v>
      </c>
      <c r="I46" s="24" t="str">
        <f t="shared" si="1"/>
        <v>Xuất sắc</v>
      </c>
      <c r="J46" s="16">
        <v>90</v>
      </c>
      <c r="K46" s="24" t="str">
        <f t="shared" si="2"/>
        <v>Xuất sắc</v>
      </c>
    </row>
    <row r="47" spans="1:11" x14ac:dyDescent="0.25">
      <c r="A47" s="17">
        <v>35</v>
      </c>
      <c r="B47" s="17">
        <v>22024135</v>
      </c>
      <c r="C47" s="16" t="s">
        <v>187</v>
      </c>
      <c r="D47" s="16" t="s">
        <v>853</v>
      </c>
      <c r="E47" s="17">
        <v>80</v>
      </c>
      <c r="F47" s="17">
        <v>80</v>
      </c>
      <c r="G47" s="17">
        <f t="shared" si="0"/>
        <v>80</v>
      </c>
      <c r="H47" s="16">
        <v>80</v>
      </c>
      <c r="I47" s="24" t="str">
        <f t="shared" si="1"/>
        <v>Tốt</v>
      </c>
      <c r="J47" s="16">
        <v>80</v>
      </c>
      <c r="K47" s="24" t="str">
        <f t="shared" si="2"/>
        <v>Tốt</v>
      </c>
    </row>
    <row r="48" spans="1:11" x14ac:dyDescent="0.25">
      <c r="A48" s="17">
        <v>36</v>
      </c>
      <c r="B48" s="17">
        <v>22024136</v>
      </c>
      <c r="C48" s="16" t="s">
        <v>525</v>
      </c>
      <c r="D48" s="16" t="s">
        <v>854</v>
      </c>
      <c r="E48" s="17">
        <v>80</v>
      </c>
      <c r="F48" s="17">
        <v>80</v>
      </c>
      <c r="G48" s="17">
        <f t="shared" si="0"/>
        <v>80</v>
      </c>
      <c r="H48" s="16">
        <v>80</v>
      </c>
      <c r="I48" s="24" t="str">
        <f t="shared" si="1"/>
        <v>Tốt</v>
      </c>
      <c r="J48" s="16">
        <v>80</v>
      </c>
      <c r="K48" s="24" t="str">
        <f t="shared" si="2"/>
        <v>Tốt</v>
      </c>
    </row>
    <row r="49" spans="1:11" x14ac:dyDescent="0.25">
      <c r="A49" s="17">
        <v>37</v>
      </c>
      <c r="B49" s="17">
        <v>22024137</v>
      </c>
      <c r="C49" s="16" t="s">
        <v>526</v>
      </c>
      <c r="D49" s="16" t="s">
        <v>855</v>
      </c>
      <c r="E49" s="17">
        <v>80</v>
      </c>
      <c r="F49" s="17">
        <v>80</v>
      </c>
      <c r="G49" s="17">
        <f t="shared" si="0"/>
        <v>80</v>
      </c>
      <c r="H49" s="16">
        <v>80</v>
      </c>
      <c r="I49" s="24" t="str">
        <f t="shared" si="1"/>
        <v>Tốt</v>
      </c>
      <c r="J49" s="16">
        <v>80</v>
      </c>
      <c r="K49" s="24" t="str">
        <f t="shared" si="2"/>
        <v>Tốt</v>
      </c>
    </row>
    <row r="50" spans="1:11" x14ac:dyDescent="0.25">
      <c r="A50" s="17">
        <v>38</v>
      </c>
      <c r="B50" s="17">
        <v>22024138</v>
      </c>
      <c r="C50" s="16" t="s">
        <v>527</v>
      </c>
      <c r="D50" s="16" t="s">
        <v>856</v>
      </c>
      <c r="E50" s="17">
        <v>80</v>
      </c>
      <c r="F50" s="17">
        <v>80</v>
      </c>
      <c r="G50" s="17">
        <f t="shared" si="0"/>
        <v>80</v>
      </c>
      <c r="H50" s="16">
        <v>80</v>
      </c>
      <c r="I50" s="24" t="str">
        <f t="shared" si="1"/>
        <v>Tốt</v>
      </c>
      <c r="J50" s="16">
        <v>80</v>
      </c>
      <c r="K50" s="24" t="str">
        <f t="shared" si="2"/>
        <v>Tốt</v>
      </c>
    </row>
    <row r="51" spans="1:11" x14ac:dyDescent="0.25">
      <c r="A51" s="17">
        <v>39</v>
      </c>
      <c r="B51" s="17">
        <v>22024140</v>
      </c>
      <c r="C51" s="16" t="s">
        <v>528</v>
      </c>
      <c r="D51" s="16" t="s">
        <v>857</v>
      </c>
      <c r="E51" s="17">
        <v>80</v>
      </c>
      <c r="F51" s="17">
        <v>80</v>
      </c>
      <c r="G51" s="17">
        <f t="shared" si="0"/>
        <v>80</v>
      </c>
      <c r="H51" s="16">
        <v>80</v>
      </c>
      <c r="I51" s="24" t="str">
        <f t="shared" si="1"/>
        <v>Tốt</v>
      </c>
      <c r="J51" s="16">
        <v>80</v>
      </c>
      <c r="K51" s="24" t="str">
        <f t="shared" si="2"/>
        <v>Tốt</v>
      </c>
    </row>
    <row r="52" spans="1:11" x14ac:dyDescent="0.25">
      <c r="A52" s="17">
        <v>40</v>
      </c>
      <c r="B52" s="17">
        <v>22024141</v>
      </c>
      <c r="C52" s="16" t="s">
        <v>529</v>
      </c>
      <c r="D52" s="16" t="s">
        <v>858</v>
      </c>
      <c r="E52" s="17">
        <v>80</v>
      </c>
      <c r="F52" s="17">
        <v>80</v>
      </c>
      <c r="G52" s="17">
        <f t="shared" si="0"/>
        <v>80</v>
      </c>
      <c r="H52" s="16">
        <v>80</v>
      </c>
      <c r="I52" s="24" t="str">
        <f t="shared" si="1"/>
        <v>Tốt</v>
      </c>
      <c r="J52" s="16">
        <v>80</v>
      </c>
      <c r="K52" s="24" t="str">
        <f t="shared" si="2"/>
        <v>Tốt</v>
      </c>
    </row>
    <row r="53" spans="1:11" x14ac:dyDescent="0.25">
      <c r="A53" s="17">
        <v>41</v>
      </c>
      <c r="B53" s="17">
        <v>22024142</v>
      </c>
      <c r="C53" s="16" t="s">
        <v>530</v>
      </c>
      <c r="D53" s="16" t="s">
        <v>859</v>
      </c>
      <c r="E53" s="17">
        <v>70</v>
      </c>
      <c r="F53" s="17">
        <v>80</v>
      </c>
      <c r="G53" s="17">
        <f t="shared" si="0"/>
        <v>80</v>
      </c>
      <c r="H53" s="16">
        <v>80</v>
      </c>
      <c r="I53" s="24" t="str">
        <f t="shared" si="1"/>
        <v>Tốt</v>
      </c>
      <c r="J53" s="16">
        <v>80</v>
      </c>
      <c r="K53" s="24" t="str">
        <f t="shared" si="2"/>
        <v>Tốt</v>
      </c>
    </row>
    <row r="54" spans="1:11" x14ac:dyDescent="0.25">
      <c r="A54" s="17">
        <v>42</v>
      </c>
      <c r="B54" s="17">
        <v>22024143</v>
      </c>
      <c r="C54" s="16" t="s">
        <v>531</v>
      </c>
      <c r="D54" s="16" t="s">
        <v>860</v>
      </c>
      <c r="E54" s="17">
        <v>90</v>
      </c>
      <c r="F54" s="17">
        <v>90</v>
      </c>
      <c r="G54" s="17">
        <f t="shared" si="0"/>
        <v>90</v>
      </c>
      <c r="H54" s="16">
        <v>90</v>
      </c>
      <c r="I54" s="24" t="str">
        <f t="shared" si="1"/>
        <v>Xuất sắc</v>
      </c>
      <c r="J54" s="16">
        <v>90</v>
      </c>
      <c r="K54" s="24" t="str">
        <f t="shared" si="2"/>
        <v>Xuất sắc</v>
      </c>
    </row>
    <row r="55" spans="1:11" x14ac:dyDescent="0.25">
      <c r="A55" s="17">
        <v>43</v>
      </c>
      <c r="B55" s="17">
        <v>22024144</v>
      </c>
      <c r="C55" s="16" t="s">
        <v>532</v>
      </c>
      <c r="D55" s="16" t="s">
        <v>820</v>
      </c>
      <c r="E55" s="17">
        <v>77</v>
      </c>
      <c r="F55" s="17">
        <v>77</v>
      </c>
      <c r="G55" s="17">
        <f t="shared" si="0"/>
        <v>77</v>
      </c>
      <c r="H55" s="16">
        <v>77</v>
      </c>
      <c r="I55" s="24" t="str">
        <f t="shared" si="1"/>
        <v>Khá</v>
      </c>
      <c r="J55" s="16">
        <v>77</v>
      </c>
      <c r="K55" s="24" t="str">
        <f t="shared" si="2"/>
        <v>Khá</v>
      </c>
    </row>
    <row r="56" spans="1:11" x14ac:dyDescent="0.25">
      <c r="A56" s="17">
        <v>44</v>
      </c>
      <c r="B56" s="17">
        <v>22024145</v>
      </c>
      <c r="C56" s="16" t="s">
        <v>533</v>
      </c>
      <c r="D56" s="16" t="s">
        <v>861</v>
      </c>
      <c r="E56" s="17">
        <v>70</v>
      </c>
      <c r="F56" s="17">
        <v>70</v>
      </c>
      <c r="G56" s="17">
        <f t="shared" si="0"/>
        <v>70</v>
      </c>
      <c r="H56" s="16">
        <v>67</v>
      </c>
      <c r="I56" s="24" t="str">
        <f t="shared" si="1"/>
        <v>Khá</v>
      </c>
      <c r="J56" s="16">
        <v>67</v>
      </c>
      <c r="K56" s="24" t="str">
        <f t="shared" si="2"/>
        <v>Khá</v>
      </c>
    </row>
    <row r="57" spans="1:11" x14ac:dyDescent="0.25">
      <c r="A57" s="17">
        <v>45</v>
      </c>
      <c r="B57" s="17">
        <v>22024146</v>
      </c>
      <c r="C57" s="16" t="s">
        <v>534</v>
      </c>
      <c r="D57" s="16" t="s">
        <v>862</v>
      </c>
      <c r="E57" s="17"/>
      <c r="F57" s="17"/>
      <c r="G57" s="17"/>
      <c r="H57" s="16"/>
      <c r="I57" s="24" t="str">
        <f t="shared" si="1"/>
        <v>Kém</v>
      </c>
      <c r="J57" s="16"/>
      <c r="K57" s="24" t="str">
        <f t="shared" si="2"/>
        <v>Kém</v>
      </c>
    </row>
    <row r="58" spans="1:11" x14ac:dyDescent="0.25">
      <c r="A58" s="17">
        <v>46</v>
      </c>
      <c r="B58" s="17">
        <v>22024147</v>
      </c>
      <c r="C58" s="16" t="s">
        <v>535</v>
      </c>
      <c r="D58" s="16" t="s">
        <v>863</v>
      </c>
      <c r="E58" s="17">
        <v>82</v>
      </c>
      <c r="F58" s="17">
        <v>80</v>
      </c>
      <c r="G58" s="17">
        <f t="shared" si="0"/>
        <v>80</v>
      </c>
      <c r="H58" s="16">
        <v>80</v>
      </c>
      <c r="I58" s="24" t="str">
        <f t="shared" si="1"/>
        <v>Tốt</v>
      </c>
      <c r="J58" s="16">
        <v>80</v>
      </c>
      <c r="K58" s="24" t="str">
        <f t="shared" si="2"/>
        <v>Tốt</v>
      </c>
    </row>
    <row r="59" spans="1:11" x14ac:dyDescent="0.25">
      <c r="A59" s="17">
        <v>47</v>
      </c>
      <c r="B59" s="17">
        <v>22024148</v>
      </c>
      <c r="C59" s="16" t="s">
        <v>536</v>
      </c>
      <c r="D59" s="16" t="s">
        <v>864</v>
      </c>
      <c r="E59" s="17">
        <v>90</v>
      </c>
      <c r="F59" s="17">
        <v>80</v>
      </c>
      <c r="G59" s="17">
        <f t="shared" si="0"/>
        <v>80</v>
      </c>
      <c r="H59" s="16">
        <v>80</v>
      </c>
      <c r="I59" s="24" t="str">
        <f t="shared" si="1"/>
        <v>Tốt</v>
      </c>
      <c r="J59" s="16">
        <v>80</v>
      </c>
      <c r="K59" s="24" t="str">
        <f t="shared" si="2"/>
        <v>Tốt</v>
      </c>
    </row>
    <row r="60" spans="1:11" x14ac:dyDescent="0.25">
      <c r="A60" s="17">
        <v>48</v>
      </c>
      <c r="B60" s="17">
        <v>22024149</v>
      </c>
      <c r="C60" s="16" t="s">
        <v>537</v>
      </c>
      <c r="D60" s="16" t="s">
        <v>865</v>
      </c>
      <c r="E60" s="17">
        <v>70</v>
      </c>
      <c r="F60" s="17">
        <v>80</v>
      </c>
      <c r="G60" s="17">
        <f t="shared" si="0"/>
        <v>80</v>
      </c>
      <c r="H60" s="16">
        <v>80</v>
      </c>
      <c r="I60" s="24" t="str">
        <f t="shared" si="1"/>
        <v>Tốt</v>
      </c>
      <c r="J60" s="16">
        <v>80</v>
      </c>
      <c r="K60" s="24" t="str">
        <f t="shared" si="2"/>
        <v>Tốt</v>
      </c>
    </row>
    <row r="61" spans="1:11" x14ac:dyDescent="0.25">
      <c r="A61" s="17">
        <v>49</v>
      </c>
      <c r="B61" s="17">
        <v>22024150</v>
      </c>
      <c r="C61" s="16" t="s">
        <v>538</v>
      </c>
      <c r="D61" s="16" t="s">
        <v>866</v>
      </c>
      <c r="E61" s="17">
        <v>85</v>
      </c>
      <c r="F61" s="17">
        <v>77</v>
      </c>
      <c r="G61" s="17">
        <f t="shared" si="0"/>
        <v>77</v>
      </c>
      <c r="H61" s="16">
        <v>77</v>
      </c>
      <c r="I61" s="24" t="str">
        <f t="shared" si="1"/>
        <v>Khá</v>
      </c>
      <c r="J61" s="16">
        <v>77</v>
      </c>
      <c r="K61" s="24" t="str">
        <f t="shared" si="2"/>
        <v>Khá</v>
      </c>
    </row>
    <row r="62" spans="1:11" x14ac:dyDescent="0.25">
      <c r="A62" s="17">
        <v>50</v>
      </c>
      <c r="B62" s="17">
        <v>22024151</v>
      </c>
      <c r="C62" s="16" t="s">
        <v>539</v>
      </c>
      <c r="D62" s="16" t="s">
        <v>867</v>
      </c>
      <c r="E62" s="17">
        <v>82</v>
      </c>
      <c r="F62" s="17">
        <v>80</v>
      </c>
      <c r="G62" s="17">
        <f t="shared" si="0"/>
        <v>80</v>
      </c>
      <c r="H62" s="16">
        <v>80</v>
      </c>
      <c r="I62" s="24" t="str">
        <f t="shared" si="1"/>
        <v>Tốt</v>
      </c>
      <c r="J62" s="16">
        <v>80</v>
      </c>
      <c r="K62" s="24" t="str">
        <f t="shared" si="2"/>
        <v>Tốt</v>
      </c>
    </row>
    <row r="63" spans="1:11" x14ac:dyDescent="0.25">
      <c r="A63" s="17">
        <v>51</v>
      </c>
      <c r="B63" s="17">
        <v>22024152</v>
      </c>
      <c r="C63" s="16" t="s">
        <v>540</v>
      </c>
      <c r="D63" s="16" t="s">
        <v>868</v>
      </c>
      <c r="E63" s="17">
        <v>80</v>
      </c>
      <c r="F63" s="17">
        <v>80</v>
      </c>
      <c r="G63" s="17">
        <f t="shared" si="0"/>
        <v>80</v>
      </c>
      <c r="H63" s="16">
        <v>80</v>
      </c>
      <c r="I63" s="24" t="str">
        <f t="shared" si="1"/>
        <v>Tốt</v>
      </c>
      <c r="J63" s="16">
        <v>80</v>
      </c>
      <c r="K63" s="24" t="str">
        <f t="shared" si="2"/>
        <v>Tốt</v>
      </c>
    </row>
    <row r="64" spans="1:11" x14ac:dyDescent="0.25">
      <c r="A64" s="17">
        <v>52</v>
      </c>
      <c r="B64" s="17">
        <v>22024153</v>
      </c>
      <c r="C64" s="16" t="s">
        <v>541</v>
      </c>
      <c r="D64" s="16" t="s">
        <v>869</v>
      </c>
      <c r="E64" s="17">
        <v>80</v>
      </c>
      <c r="F64" s="17">
        <v>80</v>
      </c>
      <c r="G64" s="17">
        <f t="shared" si="0"/>
        <v>80</v>
      </c>
      <c r="H64" s="16">
        <v>80</v>
      </c>
      <c r="I64" s="24" t="str">
        <f t="shared" si="1"/>
        <v>Tốt</v>
      </c>
      <c r="J64" s="16">
        <v>80</v>
      </c>
      <c r="K64" s="24" t="str">
        <f t="shared" si="2"/>
        <v>Tốt</v>
      </c>
    </row>
    <row r="65" spans="1:11" x14ac:dyDescent="0.25">
      <c r="A65" s="17">
        <v>53</v>
      </c>
      <c r="B65" s="17">
        <v>22024154</v>
      </c>
      <c r="C65" s="16" t="s">
        <v>542</v>
      </c>
      <c r="D65" s="16" t="s">
        <v>870</v>
      </c>
      <c r="E65" s="17">
        <v>80</v>
      </c>
      <c r="F65" s="17">
        <v>80</v>
      </c>
      <c r="G65" s="17">
        <f t="shared" si="0"/>
        <v>80</v>
      </c>
      <c r="H65" s="16">
        <v>80</v>
      </c>
      <c r="I65" s="24" t="str">
        <f t="shared" si="1"/>
        <v>Tốt</v>
      </c>
      <c r="J65" s="16">
        <v>80</v>
      </c>
      <c r="K65" s="24" t="str">
        <f t="shared" si="2"/>
        <v>Tốt</v>
      </c>
    </row>
    <row r="66" spans="1:11" x14ac:dyDescent="0.25">
      <c r="A66" s="17">
        <v>54</v>
      </c>
      <c r="B66" s="17">
        <v>22024155</v>
      </c>
      <c r="C66" s="16" t="s">
        <v>543</v>
      </c>
      <c r="D66" s="16" t="s">
        <v>871</v>
      </c>
      <c r="E66" s="17">
        <v>80</v>
      </c>
      <c r="F66" s="17">
        <v>80</v>
      </c>
      <c r="G66" s="17">
        <f t="shared" si="0"/>
        <v>80</v>
      </c>
      <c r="H66" s="16">
        <v>80</v>
      </c>
      <c r="I66" s="24" t="str">
        <f t="shared" si="1"/>
        <v>Tốt</v>
      </c>
      <c r="J66" s="16">
        <v>80</v>
      </c>
      <c r="K66" s="24" t="str">
        <f t="shared" si="2"/>
        <v>Tốt</v>
      </c>
    </row>
    <row r="67" spans="1:11" x14ac:dyDescent="0.25">
      <c r="A67" s="17">
        <v>55</v>
      </c>
      <c r="B67" s="17">
        <v>22024156</v>
      </c>
      <c r="C67" s="16" t="s">
        <v>544</v>
      </c>
      <c r="D67" s="16" t="s">
        <v>872</v>
      </c>
      <c r="E67" s="17">
        <v>70</v>
      </c>
      <c r="F67" s="17">
        <v>80</v>
      </c>
      <c r="G67" s="17">
        <f t="shared" si="0"/>
        <v>80</v>
      </c>
      <c r="H67" s="16">
        <v>80</v>
      </c>
      <c r="I67" s="24" t="str">
        <f t="shared" si="1"/>
        <v>Tốt</v>
      </c>
      <c r="J67" s="16">
        <v>80</v>
      </c>
      <c r="K67" s="24" t="str">
        <f t="shared" si="2"/>
        <v>Tốt</v>
      </c>
    </row>
    <row r="68" spans="1:11" x14ac:dyDescent="0.25">
      <c r="A68" s="17">
        <v>56</v>
      </c>
      <c r="B68" s="17">
        <v>22024157</v>
      </c>
      <c r="C68" s="16" t="s">
        <v>545</v>
      </c>
      <c r="D68" s="16" t="s">
        <v>873</v>
      </c>
      <c r="E68" s="17">
        <v>80</v>
      </c>
      <c r="F68" s="17">
        <v>80</v>
      </c>
      <c r="G68" s="17">
        <f t="shared" si="0"/>
        <v>80</v>
      </c>
      <c r="H68" s="16">
        <v>80</v>
      </c>
      <c r="I68" s="24" t="str">
        <f t="shared" si="1"/>
        <v>Tốt</v>
      </c>
      <c r="J68" s="16">
        <v>80</v>
      </c>
      <c r="K68" s="24" t="str">
        <f t="shared" si="2"/>
        <v>Tốt</v>
      </c>
    </row>
    <row r="69" spans="1:11" x14ac:dyDescent="0.25">
      <c r="A69" s="17">
        <v>57</v>
      </c>
      <c r="B69" s="17">
        <v>22024158</v>
      </c>
      <c r="C69" s="16" t="s">
        <v>546</v>
      </c>
      <c r="D69" s="16" t="s">
        <v>874</v>
      </c>
      <c r="E69" s="17">
        <v>80</v>
      </c>
      <c r="F69" s="17">
        <v>80</v>
      </c>
      <c r="G69" s="17">
        <f t="shared" si="0"/>
        <v>80</v>
      </c>
      <c r="H69" s="16">
        <v>80</v>
      </c>
      <c r="I69" s="24" t="str">
        <f t="shared" si="1"/>
        <v>Tốt</v>
      </c>
      <c r="J69" s="16">
        <v>80</v>
      </c>
      <c r="K69" s="24" t="str">
        <f t="shared" si="2"/>
        <v>Tốt</v>
      </c>
    </row>
    <row r="70" spans="1:11" x14ac:dyDescent="0.25">
      <c r="A70" s="17">
        <v>58</v>
      </c>
      <c r="B70" s="17">
        <v>22024159</v>
      </c>
      <c r="C70" s="16" t="s">
        <v>547</v>
      </c>
      <c r="D70" s="16" t="s">
        <v>875</v>
      </c>
      <c r="E70" s="17">
        <v>80</v>
      </c>
      <c r="F70" s="17">
        <v>80</v>
      </c>
      <c r="G70" s="17">
        <f t="shared" si="0"/>
        <v>80</v>
      </c>
      <c r="H70" s="16">
        <v>77</v>
      </c>
      <c r="I70" s="24" t="str">
        <f t="shared" si="1"/>
        <v>Khá</v>
      </c>
      <c r="J70" s="16">
        <v>77</v>
      </c>
      <c r="K70" s="24" t="str">
        <f t="shared" si="2"/>
        <v>Khá</v>
      </c>
    </row>
    <row r="71" spans="1:11" x14ac:dyDescent="0.25">
      <c r="A71" s="17">
        <v>59</v>
      </c>
      <c r="B71" s="17">
        <v>22024160</v>
      </c>
      <c r="C71" s="16" t="s">
        <v>548</v>
      </c>
      <c r="D71" s="16" t="s">
        <v>876</v>
      </c>
      <c r="E71" s="17">
        <v>80</v>
      </c>
      <c r="F71" s="17">
        <v>80</v>
      </c>
      <c r="G71" s="17">
        <f t="shared" si="0"/>
        <v>80</v>
      </c>
      <c r="H71" s="16">
        <v>80</v>
      </c>
      <c r="I71" s="24" t="str">
        <f t="shared" si="1"/>
        <v>Tốt</v>
      </c>
      <c r="J71" s="16">
        <v>80</v>
      </c>
      <c r="K71" s="24" t="str">
        <f t="shared" si="2"/>
        <v>Tốt</v>
      </c>
    </row>
    <row r="72" spans="1:11" x14ac:dyDescent="0.25">
      <c r="A72" s="17">
        <v>60</v>
      </c>
      <c r="B72" s="17">
        <v>22024161</v>
      </c>
      <c r="C72" s="16" t="s">
        <v>549</v>
      </c>
      <c r="D72" s="16" t="s">
        <v>822</v>
      </c>
      <c r="E72" s="17">
        <v>80</v>
      </c>
      <c r="F72" s="17">
        <v>80</v>
      </c>
      <c r="G72" s="17">
        <f t="shared" si="0"/>
        <v>80</v>
      </c>
      <c r="H72" s="16">
        <v>80</v>
      </c>
      <c r="I72" s="24" t="str">
        <f t="shared" si="1"/>
        <v>Tốt</v>
      </c>
      <c r="J72" s="16">
        <v>80</v>
      </c>
      <c r="K72" s="24" t="str">
        <f t="shared" si="2"/>
        <v>Tốt</v>
      </c>
    </row>
    <row r="73" spans="1:11" x14ac:dyDescent="0.25">
      <c r="A73" s="17">
        <v>61</v>
      </c>
      <c r="B73" s="17">
        <v>22024162</v>
      </c>
      <c r="C73" s="16" t="s">
        <v>88</v>
      </c>
      <c r="D73" s="16" t="s">
        <v>822</v>
      </c>
      <c r="E73" s="17">
        <v>84</v>
      </c>
      <c r="F73" s="17">
        <v>84</v>
      </c>
      <c r="G73" s="17">
        <f t="shared" si="0"/>
        <v>84</v>
      </c>
      <c r="H73" s="16">
        <v>84</v>
      </c>
      <c r="I73" s="24" t="str">
        <f t="shared" si="1"/>
        <v>Tốt</v>
      </c>
      <c r="J73" s="16">
        <v>84</v>
      </c>
      <c r="K73" s="24" t="str">
        <f t="shared" si="2"/>
        <v>Tốt</v>
      </c>
    </row>
    <row r="74" spans="1:11" x14ac:dyDescent="0.25">
      <c r="A74" s="17">
        <v>62</v>
      </c>
      <c r="B74" s="17">
        <v>22024163</v>
      </c>
      <c r="C74" s="16" t="s">
        <v>550</v>
      </c>
      <c r="D74" s="16" t="s">
        <v>877</v>
      </c>
      <c r="E74" s="17">
        <v>90</v>
      </c>
      <c r="F74" s="17">
        <v>67</v>
      </c>
      <c r="G74" s="17">
        <f t="shared" si="0"/>
        <v>67</v>
      </c>
      <c r="H74" s="16">
        <v>67</v>
      </c>
      <c r="I74" s="24" t="str">
        <f t="shared" si="1"/>
        <v>Khá</v>
      </c>
      <c r="J74" s="16">
        <v>67</v>
      </c>
      <c r="K74" s="24" t="str">
        <f t="shared" si="2"/>
        <v>Khá</v>
      </c>
    </row>
    <row r="75" spans="1:11" x14ac:dyDescent="0.25">
      <c r="A75" s="17">
        <v>63</v>
      </c>
      <c r="B75" s="17">
        <v>22024164</v>
      </c>
      <c r="C75" s="16" t="s">
        <v>551</v>
      </c>
      <c r="D75" s="16" t="s">
        <v>878</v>
      </c>
      <c r="E75" s="17">
        <v>80</v>
      </c>
      <c r="F75" s="17">
        <v>80</v>
      </c>
      <c r="G75" s="17">
        <f t="shared" si="0"/>
        <v>80</v>
      </c>
      <c r="H75" s="16">
        <v>80</v>
      </c>
      <c r="I75" s="24" t="str">
        <f t="shared" si="1"/>
        <v>Tốt</v>
      </c>
      <c r="J75" s="16">
        <v>80</v>
      </c>
      <c r="K75" s="24" t="str">
        <f t="shared" si="2"/>
        <v>Tốt</v>
      </c>
    </row>
    <row r="76" spans="1:11" x14ac:dyDescent="0.25">
      <c r="A76" s="17">
        <v>64</v>
      </c>
      <c r="B76" s="17">
        <v>22024165</v>
      </c>
      <c r="C76" s="16" t="s">
        <v>552</v>
      </c>
      <c r="D76" s="16" t="s">
        <v>879</v>
      </c>
      <c r="E76" s="17">
        <v>80</v>
      </c>
      <c r="F76" s="17">
        <v>80</v>
      </c>
      <c r="G76" s="17">
        <f t="shared" si="0"/>
        <v>80</v>
      </c>
      <c r="H76" s="16">
        <v>80</v>
      </c>
      <c r="I76" s="24" t="str">
        <f t="shared" si="1"/>
        <v>Tốt</v>
      </c>
      <c r="J76" s="16">
        <v>80</v>
      </c>
      <c r="K76" s="24" t="str">
        <f t="shared" si="2"/>
        <v>Tốt</v>
      </c>
    </row>
    <row r="77" spans="1:11" x14ac:dyDescent="0.25">
      <c r="A77" s="17">
        <v>65</v>
      </c>
      <c r="B77" s="17">
        <v>22024167</v>
      </c>
      <c r="C77" s="16" t="s">
        <v>553</v>
      </c>
      <c r="D77" s="16" t="s">
        <v>880</v>
      </c>
      <c r="E77" s="17">
        <v>70</v>
      </c>
      <c r="F77" s="17">
        <v>80</v>
      </c>
      <c r="G77" s="17">
        <f t="shared" si="0"/>
        <v>80</v>
      </c>
      <c r="H77" s="16">
        <v>80</v>
      </c>
      <c r="I77" s="24" t="str">
        <f t="shared" si="1"/>
        <v>Tốt</v>
      </c>
      <c r="J77" s="16">
        <v>80</v>
      </c>
      <c r="K77" s="24" t="str">
        <f t="shared" si="2"/>
        <v>Tốt</v>
      </c>
    </row>
    <row r="78" spans="1:11" x14ac:dyDescent="0.25">
      <c r="A78" s="17">
        <v>66</v>
      </c>
      <c r="B78" s="17">
        <v>22024168</v>
      </c>
      <c r="C78" s="16" t="s">
        <v>554</v>
      </c>
      <c r="D78" s="16" t="s">
        <v>856</v>
      </c>
      <c r="E78" s="17">
        <v>92</v>
      </c>
      <c r="F78" s="17">
        <v>92</v>
      </c>
      <c r="G78" s="17">
        <f t="shared" ref="G78:G104" si="3">F78</f>
        <v>92</v>
      </c>
      <c r="H78" s="16">
        <v>92</v>
      </c>
      <c r="I78" s="24" t="str">
        <f t="shared" ref="I78:I104" si="4">IF(H78&gt;=90,"Xuất sắc",IF(H78&gt;=80,"Tốt", IF(H78&gt;=65,"Khá",IF(H78&gt;=50,"Trung bình", IF(H78&gt;=35, "Yếu", "Kém")))))</f>
        <v>Xuất sắc</v>
      </c>
      <c r="J78" s="16">
        <v>92</v>
      </c>
      <c r="K78" s="24" t="str">
        <f t="shared" ref="K78:K104" si="5">IF(J78&gt;=90,"Xuất sắc",IF(J78&gt;=80,"Tốt", IF(J78&gt;=65,"Khá",IF(J78&gt;=50,"Trung bình", IF(J78&gt;=35, "Yếu", "Kém")))))</f>
        <v>Xuất sắc</v>
      </c>
    </row>
    <row r="79" spans="1:11" x14ac:dyDescent="0.25">
      <c r="A79" s="17">
        <v>67</v>
      </c>
      <c r="B79" s="17">
        <v>22024169</v>
      </c>
      <c r="C79" s="16" t="s">
        <v>555</v>
      </c>
      <c r="D79" s="16" t="s">
        <v>848</v>
      </c>
      <c r="E79" s="17">
        <v>87</v>
      </c>
      <c r="F79" s="17">
        <v>87</v>
      </c>
      <c r="G79" s="17">
        <f t="shared" si="3"/>
        <v>87</v>
      </c>
      <c r="H79" s="16">
        <v>87</v>
      </c>
      <c r="I79" s="24" t="str">
        <f t="shared" si="4"/>
        <v>Tốt</v>
      </c>
      <c r="J79" s="16">
        <v>87</v>
      </c>
      <c r="K79" s="24" t="str">
        <f t="shared" si="5"/>
        <v>Tốt</v>
      </c>
    </row>
    <row r="80" spans="1:11" x14ac:dyDescent="0.25">
      <c r="A80" s="17">
        <v>68</v>
      </c>
      <c r="B80" s="17">
        <v>22024170</v>
      </c>
      <c r="C80" s="16" t="s">
        <v>556</v>
      </c>
      <c r="D80" s="16" t="s">
        <v>881</v>
      </c>
      <c r="E80" s="17"/>
      <c r="F80" s="17"/>
      <c r="G80" s="17"/>
      <c r="H80" s="16"/>
      <c r="I80" s="24" t="str">
        <f t="shared" si="4"/>
        <v>Kém</v>
      </c>
      <c r="J80" s="16"/>
      <c r="K80" s="24" t="str">
        <f t="shared" si="5"/>
        <v>Kém</v>
      </c>
    </row>
    <row r="81" spans="1:11" x14ac:dyDescent="0.25">
      <c r="A81" s="17">
        <v>69</v>
      </c>
      <c r="B81" s="17">
        <v>22024172</v>
      </c>
      <c r="C81" s="16" t="s">
        <v>557</v>
      </c>
      <c r="D81" s="16" t="s">
        <v>873</v>
      </c>
      <c r="E81" s="17">
        <v>77</v>
      </c>
      <c r="F81" s="17">
        <v>77</v>
      </c>
      <c r="G81" s="17">
        <f t="shared" si="3"/>
        <v>77</v>
      </c>
      <c r="H81" s="16">
        <v>77</v>
      </c>
      <c r="I81" s="24" t="str">
        <f t="shared" si="4"/>
        <v>Khá</v>
      </c>
      <c r="J81" s="16">
        <v>77</v>
      </c>
      <c r="K81" s="24" t="str">
        <f t="shared" si="5"/>
        <v>Khá</v>
      </c>
    </row>
    <row r="82" spans="1:11" x14ac:dyDescent="0.25">
      <c r="A82" s="17">
        <v>70</v>
      </c>
      <c r="B82" s="17">
        <v>22024173</v>
      </c>
      <c r="C82" s="16" t="s">
        <v>20</v>
      </c>
      <c r="D82" s="16" t="s">
        <v>882</v>
      </c>
      <c r="E82" s="17">
        <v>80</v>
      </c>
      <c r="F82" s="17">
        <v>80</v>
      </c>
      <c r="G82" s="17">
        <f t="shared" si="3"/>
        <v>80</v>
      </c>
      <c r="H82" s="16">
        <v>80</v>
      </c>
      <c r="I82" s="24" t="str">
        <f t="shared" si="4"/>
        <v>Tốt</v>
      </c>
      <c r="J82" s="16">
        <v>80</v>
      </c>
      <c r="K82" s="24" t="str">
        <f t="shared" si="5"/>
        <v>Tốt</v>
      </c>
    </row>
    <row r="83" spans="1:11" x14ac:dyDescent="0.25">
      <c r="A83" s="17">
        <v>71</v>
      </c>
      <c r="B83" s="17">
        <v>22024174</v>
      </c>
      <c r="C83" s="16" t="s">
        <v>558</v>
      </c>
      <c r="D83" s="16" t="s">
        <v>883</v>
      </c>
      <c r="E83" s="17">
        <v>90</v>
      </c>
      <c r="F83" s="17">
        <v>90</v>
      </c>
      <c r="G83" s="17">
        <f t="shared" si="3"/>
        <v>90</v>
      </c>
      <c r="H83" s="16">
        <v>90</v>
      </c>
      <c r="I83" s="24" t="str">
        <f t="shared" si="4"/>
        <v>Xuất sắc</v>
      </c>
      <c r="J83" s="16">
        <v>90</v>
      </c>
      <c r="K83" s="24" t="str">
        <f t="shared" si="5"/>
        <v>Xuất sắc</v>
      </c>
    </row>
    <row r="84" spans="1:11" x14ac:dyDescent="0.25">
      <c r="A84" s="17">
        <v>72</v>
      </c>
      <c r="B84" s="17">
        <v>22024175</v>
      </c>
      <c r="C84" s="16" t="s">
        <v>559</v>
      </c>
      <c r="D84" s="16" t="s">
        <v>823</v>
      </c>
      <c r="E84" s="17">
        <v>77</v>
      </c>
      <c r="F84" s="17">
        <v>77</v>
      </c>
      <c r="G84" s="17">
        <f t="shared" si="3"/>
        <v>77</v>
      </c>
      <c r="H84" s="16">
        <v>77</v>
      </c>
      <c r="I84" s="24" t="str">
        <f t="shared" si="4"/>
        <v>Khá</v>
      </c>
      <c r="J84" s="16">
        <v>77</v>
      </c>
      <c r="K84" s="24" t="str">
        <f t="shared" si="5"/>
        <v>Khá</v>
      </c>
    </row>
    <row r="85" spans="1:11" x14ac:dyDescent="0.25">
      <c r="A85" s="17">
        <v>73</v>
      </c>
      <c r="B85" s="17">
        <v>22024176</v>
      </c>
      <c r="C85" s="16" t="s">
        <v>560</v>
      </c>
      <c r="D85" s="16" t="s">
        <v>884</v>
      </c>
      <c r="E85" s="17">
        <v>80</v>
      </c>
      <c r="F85" s="17">
        <v>80</v>
      </c>
      <c r="G85" s="17">
        <f t="shared" si="3"/>
        <v>80</v>
      </c>
      <c r="H85" s="16">
        <v>80</v>
      </c>
      <c r="I85" s="24" t="str">
        <f t="shared" si="4"/>
        <v>Tốt</v>
      </c>
      <c r="J85" s="16">
        <v>80</v>
      </c>
      <c r="K85" s="24" t="str">
        <f t="shared" si="5"/>
        <v>Tốt</v>
      </c>
    </row>
    <row r="86" spans="1:11" x14ac:dyDescent="0.25">
      <c r="A86" s="17">
        <v>74</v>
      </c>
      <c r="B86" s="17">
        <v>22024177</v>
      </c>
      <c r="C86" s="16" t="s">
        <v>561</v>
      </c>
      <c r="D86" s="16" t="s">
        <v>885</v>
      </c>
      <c r="E86" s="17">
        <v>80</v>
      </c>
      <c r="F86" s="17">
        <v>90</v>
      </c>
      <c r="G86" s="17">
        <f t="shared" si="3"/>
        <v>90</v>
      </c>
      <c r="H86" s="16">
        <v>90</v>
      </c>
      <c r="I86" s="24" t="str">
        <f t="shared" si="4"/>
        <v>Xuất sắc</v>
      </c>
      <c r="J86" s="16">
        <v>90</v>
      </c>
      <c r="K86" s="24" t="str">
        <f t="shared" si="5"/>
        <v>Xuất sắc</v>
      </c>
    </row>
    <row r="87" spans="1:11" x14ac:dyDescent="0.25">
      <c r="A87" s="17">
        <v>75</v>
      </c>
      <c r="B87" s="17">
        <v>22024178</v>
      </c>
      <c r="C87" s="16" t="s">
        <v>562</v>
      </c>
      <c r="D87" s="16" t="s">
        <v>886</v>
      </c>
      <c r="E87" s="17">
        <v>70</v>
      </c>
      <c r="F87" s="17">
        <v>80</v>
      </c>
      <c r="G87" s="17">
        <f t="shared" si="3"/>
        <v>80</v>
      </c>
      <c r="H87" s="16">
        <v>80</v>
      </c>
      <c r="I87" s="24" t="str">
        <f t="shared" si="4"/>
        <v>Tốt</v>
      </c>
      <c r="J87" s="16">
        <v>80</v>
      </c>
      <c r="K87" s="24" t="str">
        <f t="shared" si="5"/>
        <v>Tốt</v>
      </c>
    </row>
    <row r="88" spans="1:11" x14ac:dyDescent="0.25">
      <c r="A88" s="17">
        <v>76</v>
      </c>
      <c r="B88" s="17">
        <v>22024179</v>
      </c>
      <c r="C88" s="16" t="s">
        <v>267</v>
      </c>
      <c r="D88" s="16" t="s">
        <v>887</v>
      </c>
      <c r="E88" s="17">
        <v>65</v>
      </c>
      <c r="F88" s="17">
        <v>58</v>
      </c>
      <c r="G88" s="17">
        <f t="shared" si="3"/>
        <v>58</v>
      </c>
      <c r="H88" s="16">
        <v>58</v>
      </c>
      <c r="I88" s="24" t="str">
        <f t="shared" si="4"/>
        <v>Trung bình</v>
      </c>
      <c r="J88" s="16">
        <v>58</v>
      </c>
      <c r="K88" s="24" t="str">
        <f t="shared" si="5"/>
        <v>Trung bình</v>
      </c>
    </row>
    <row r="89" spans="1:11" x14ac:dyDescent="0.25">
      <c r="A89" s="17">
        <v>77</v>
      </c>
      <c r="B89" s="17">
        <v>22024180</v>
      </c>
      <c r="C89" s="16" t="s">
        <v>32</v>
      </c>
      <c r="D89" s="16" t="s">
        <v>699</v>
      </c>
      <c r="E89" s="17">
        <v>70</v>
      </c>
      <c r="F89" s="17">
        <v>77</v>
      </c>
      <c r="G89" s="17">
        <f t="shared" si="3"/>
        <v>77</v>
      </c>
      <c r="H89" s="16">
        <v>77</v>
      </c>
      <c r="I89" s="24" t="str">
        <f t="shared" si="4"/>
        <v>Khá</v>
      </c>
      <c r="J89" s="16">
        <v>77</v>
      </c>
      <c r="K89" s="24" t="str">
        <f t="shared" si="5"/>
        <v>Khá</v>
      </c>
    </row>
    <row r="90" spans="1:11" x14ac:dyDescent="0.25">
      <c r="A90" s="17">
        <v>78</v>
      </c>
      <c r="B90" s="17">
        <v>22024181</v>
      </c>
      <c r="C90" s="16" t="s">
        <v>563</v>
      </c>
      <c r="D90" s="16" t="s">
        <v>862</v>
      </c>
      <c r="E90" s="17">
        <v>90</v>
      </c>
      <c r="F90" s="17">
        <v>90</v>
      </c>
      <c r="G90" s="17">
        <f t="shared" si="3"/>
        <v>90</v>
      </c>
      <c r="H90" s="16">
        <v>90</v>
      </c>
      <c r="I90" s="24" t="str">
        <f t="shared" si="4"/>
        <v>Xuất sắc</v>
      </c>
      <c r="J90" s="16">
        <v>90</v>
      </c>
      <c r="K90" s="24" t="str">
        <f t="shared" si="5"/>
        <v>Xuất sắc</v>
      </c>
    </row>
    <row r="91" spans="1:11" x14ac:dyDescent="0.25">
      <c r="A91" s="17">
        <v>79</v>
      </c>
      <c r="B91" s="17">
        <v>22024182</v>
      </c>
      <c r="C91" s="16" t="s">
        <v>564</v>
      </c>
      <c r="D91" s="16" t="s">
        <v>888</v>
      </c>
      <c r="E91" s="17">
        <v>82</v>
      </c>
      <c r="F91" s="17">
        <v>80</v>
      </c>
      <c r="G91" s="17">
        <f t="shared" si="3"/>
        <v>80</v>
      </c>
      <c r="H91" s="16">
        <v>82</v>
      </c>
      <c r="I91" s="24" t="str">
        <f t="shared" si="4"/>
        <v>Tốt</v>
      </c>
      <c r="J91" s="16">
        <v>82</v>
      </c>
      <c r="K91" s="24" t="str">
        <f t="shared" si="5"/>
        <v>Tốt</v>
      </c>
    </row>
    <row r="92" spans="1:11" x14ac:dyDescent="0.25">
      <c r="A92" s="17">
        <v>80</v>
      </c>
      <c r="B92" s="17">
        <v>22024183</v>
      </c>
      <c r="C92" s="16" t="s">
        <v>565</v>
      </c>
      <c r="D92" s="16" t="s">
        <v>889</v>
      </c>
      <c r="E92" s="17">
        <v>80</v>
      </c>
      <c r="F92" s="17">
        <v>80</v>
      </c>
      <c r="G92" s="17">
        <f t="shared" si="3"/>
        <v>80</v>
      </c>
      <c r="H92" s="16">
        <v>80</v>
      </c>
      <c r="I92" s="24" t="str">
        <f t="shared" si="4"/>
        <v>Tốt</v>
      </c>
      <c r="J92" s="16">
        <v>80</v>
      </c>
      <c r="K92" s="24" t="str">
        <f t="shared" si="5"/>
        <v>Tốt</v>
      </c>
    </row>
    <row r="93" spans="1:11" x14ac:dyDescent="0.25">
      <c r="A93" s="17">
        <v>81</v>
      </c>
      <c r="B93" s="17">
        <v>22024184</v>
      </c>
      <c r="C93" s="16" t="s">
        <v>566</v>
      </c>
      <c r="D93" s="16" t="s">
        <v>890</v>
      </c>
      <c r="E93" s="17">
        <v>92</v>
      </c>
      <c r="F93" s="17">
        <v>90</v>
      </c>
      <c r="G93" s="17">
        <f t="shared" si="3"/>
        <v>90</v>
      </c>
      <c r="H93" s="16">
        <v>90</v>
      </c>
      <c r="I93" s="24" t="str">
        <f t="shared" si="4"/>
        <v>Xuất sắc</v>
      </c>
      <c r="J93" s="16">
        <v>90</v>
      </c>
      <c r="K93" s="24" t="str">
        <f t="shared" si="5"/>
        <v>Xuất sắc</v>
      </c>
    </row>
    <row r="94" spans="1:11" x14ac:dyDescent="0.25">
      <c r="A94" s="17">
        <v>82</v>
      </c>
      <c r="B94" s="17">
        <v>22024185</v>
      </c>
      <c r="C94" s="16" t="s">
        <v>567</v>
      </c>
      <c r="D94" s="16" t="s">
        <v>891</v>
      </c>
      <c r="E94" s="17">
        <v>90</v>
      </c>
      <c r="F94" s="17">
        <v>90</v>
      </c>
      <c r="G94" s="17">
        <f t="shared" si="3"/>
        <v>90</v>
      </c>
      <c r="H94" s="16">
        <v>90</v>
      </c>
      <c r="I94" s="24" t="str">
        <f t="shared" si="4"/>
        <v>Xuất sắc</v>
      </c>
      <c r="J94" s="16">
        <v>90</v>
      </c>
      <c r="K94" s="24" t="str">
        <f t="shared" si="5"/>
        <v>Xuất sắc</v>
      </c>
    </row>
    <row r="95" spans="1:11" x14ac:dyDescent="0.25">
      <c r="A95" s="17">
        <v>83</v>
      </c>
      <c r="B95" s="17">
        <v>22024186</v>
      </c>
      <c r="C95" s="16" t="s">
        <v>568</v>
      </c>
      <c r="D95" s="16" t="s">
        <v>892</v>
      </c>
      <c r="E95" s="17">
        <v>80</v>
      </c>
      <c r="F95" s="17">
        <v>80</v>
      </c>
      <c r="G95" s="17">
        <f t="shared" si="3"/>
        <v>80</v>
      </c>
      <c r="H95" s="16">
        <v>80</v>
      </c>
      <c r="I95" s="24" t="str">
        <f t="shared" si="4"/>
        <v>Tốt</v>
      </c>
      <c r="J95" s="16">
        <v>80</v>
      </c>
      <c r="K95" s="24" t="str">
        <f t="shared" si="5"/>
        <v>Tốt</v>
      </c>
    </row>
    <row r="96" spans="1:11" x14ac:dyDescent="0.25">
      <c r="A96" s="17">
        <v>84</v>
      </c>
      <c r="B96" s="17">
        <v>22024187</v>
      </c>
      <c r="C96" s="16" t="s">
        <v>569</v>
      </c>
      <c r="D96" s="16" t="s">
        <v>893</v>
      </c>
      <c r="E96" s="17">
        <v>80</v>
      </c>
      <c r="F96" s="17">
        <v>80</v>
      </c>
      <c r="G96" s="17">
        <f t="shared" si="3"/>
        <v>80</v>
      </c>
      <c r="H96" s="16">
        <v>80</v>
      </c>
      <c r="I96" s="24" t="str">
        <f t="shared" si="4"/>
        <v>Tốt</v>
      </c>
      <c r="J96" s="16">
        <v>80</v>
      </c>
      <c r="K96" s="24" t="str">
        <f t="shared" si="5"/>
        <v>Tốt</v>
      </c>
    </row>
    <row r="97" spans="1:11" x14ac:dyDescent="0.25">
      <c r="A97" s="17">
        <v>85</v>
      </c>
      <c r="B97" s="17">
        <v>22024188</v>
      </c>
      <c r="C97" s="16" t="s">
        <v>570</v>
      </c>
      <c r="D97" s="16" t="s">
        <v>894</v>
      </c>
      <c r="E97" s="17">
        <v>80</v>
      </c>
      <c r="F97" s="17">
        <v>82</v>
      </c>
      <c r="G97" s="17">
        <f t="shared" si="3"/>
        <v>82</v>
      </c>
      <c r="H97" s="16">
        <v>82</v>
      </c>
      <c r="I97" s="24" t="str">
        <f t="shared" si="4"/>
        <v>Tốt</v>
      </c>
      <c r="J97" s="16">
        <v>82</v>
      </c>
      <c r="K97" s="24" t="str">
        <f t="shared" si="5"/>
        <v>Tốt</v>
      </c>
    </row>
    <row r="98" spans="1:11" x14ac:dyDescent="0.25">
      <c r="A98" s="17">
        <v>86</v>
      </c>
      <c r="B98" s="17">
        <v>22024189</v>
      </c>
      <c r="C98" s="16" t="s">
        <v>571</v>
      </c>
      <c r="D98" s="16" t="s">
        <v>870</v>
      </c>
      <c r="E98" s="17">
        <v>80</v>
      </c>
      <c r="F98" s="17">
        <v>80</v>
      </c>
      <c r="G98" s="17">
        <f t="shared" si="3"/>
        <v>80</v>
      </c>
      <c r="H98" s="16">
        <v>77</v>
      </c>
      <c r="I98" s="24" t="str">
        <f t="shared" si="4"/>
        <v>Khá</v>
      </c>
      <c r="J98" s="16">
        <v>77</v>
      </c>
      <c r="K98" s="24" t="str">
        <f t="shared" si="5"/>
        <v>Khá</v>
      </c>
    </row>
    <row r="99" spans="1:11" x14ac:dyDescent="0.25">
      <c r="A99" s="17">
        <v>87</v>
      </c>
      <c r="B99" s="17">
        <v>22024190</v>
      </c>
      <c r="C99" s="16" t="s">
        <v>572</v>
      </c>
      <c r="D99" s="16" t="s">
        <v>895</v>
      </c>
      <c r="E99" s="17">
        <v>70</v>
      </c>
      <c r="F99" s="17">
        <v>77</v>
      </c>
      <c r="G99" s="17">
        <f t="shared" si="3"/>
        <v>77</v>
      </c>
      <c r="H99" s="16">
        <v>77</v>
      </c>
      <c r="I99" s="24" t="str">
        <f t="shared" si="4"/>
        <v>Khá</v>
      </c>
      <c r="J99" s="16">
        <v>77</v>
      </c>
      <c r="K99" s="24" t="str">
        <f t="shared" si="5"/>
        <v>Khá</v>
      </c>
    </row>
    <row r="100" spans="1:11" x14ac:dyDescent="0.25">
      <c r="A100" s="17">
        <v>88</v>
      </c>
      <c r="B100" s="17">
        <v>22024191</v>
      </c>
      <c r="C100" s="16" t="s">
        <v>573</v>
      </c>
      <c r="D100" s="16" t="s">
        <v>896</v>
      </c>
      <c r="E100" s="17">
        <v>80</v>
      </c>
      <c r="F100" s="17">
        <v>90</v>
      </c>
      <c r="G100" s="17">
        <f t="shared" si="3"/>
        <v>90</v>
      </c>
      <c r="H100" s="16">
        <v>90</v>
      </c>
      <c r="I100" s="24" t="str">
        <f t="shared" si="4"/>
        <v>Xuất sắc</v>
      </c>
      <c r="J100" s="16">
        <v>90</v>
      </c>
      <c r="K100" s="24" t="str">
        <f t="shared" si="5"/>
        <v>Xuất sắc</v>
      </c>
    </row>
    <row r="101" spans="1:11" x14ac:dyDescent="0.25">
      <c r="A101" s="17">
        <v>89</v>
      </c>
      <c r="B101" s="17">
        <v>22024192</v>
      </c>
      <c r="C101" s="16" t="s">
        <v>574</v>
      </c>
      <c r="D101" s="16" t="s">
        <v>897</v>
      </c>
      <c r="E101" s="17">
        <v>80</v>
      </c>
      <c r="F101" s="17">
        <v>80</v>
      </c>
      <c r="G101" s="17">
        <f t="shared" si="3"/>
        <v>80</v>
      </c>
      <c r="H101" s="16">
        <v>80</v>
      </c>
      <c r="I101" s="24" t="str">
        <f t="shared" si="4"/>
        <v>Tốt</v>
      </c>
      <c r="J101" s="16">
        <v>80</v>
      </c>
      <c r="K101" s="24" t="str">
        <f t="shared" si="5"/>
        <v>Tốt</v>
      </c>
    </row>
    <row r="102" spans="1:11" x14ac:dyDescent="0.25">
      <c r="A102" s="17">
        <v>90</v>
      </c>
      <c r="B102" s="17">
        <v>22024193</v>
      </c>
      <c r="C102" s="16" t="s">
        <v>575</v>
      </c>
      <c r="D102" s="16" t="s">
        <v>898</v>
      </c>
      <c r="E102" s="17">
        <v>68</v>
      </c>
      <c r="F102" s="17">
        <v>75</v>
      </c>
      <c r="G102" s="17">
        <f t="shared" si="3"/>
        <v>75</v>
      </c>
      <c r="H102" s="16">
        <v>75</v>
      </c>
      <c r="I102" s="24" t="str">
        <f t="shared" si="4"/>
        <v>Khá</v>
      </c>
      <c r="J102" s="16">
        <v>75</v>
      </c>
      <c r="K102" s="24" t="str">
        <f t="shared" si="5"/>
        <v>Khá</v>
      </c>
    </row>
    <row r="103" spans="1:11" x14ac:dyDescent="0.25">
      <c r="A103" s="17">
        <v>91</v>
      </c>
      <c r="B103" s="17">
        <v>22024195</v>
      </c>
      <c r="C103" s="16" t="s">
        <v>576</v>
      </c>
      <c r="D103" s="16" t="s">
        <v>899</v>
      </c>
      <c r="E103" s="17">
        <v>80</v>
      </c>
      <c r="F103" s="17">
        <v>80</v>
      </c>
      <c r="G103" s="17">
        <f t="shared" si="3"/>
        <v>80</v>
      </c>
      <c r="H103" s="16">
        <v>80</v>
      </c>
      <c r="I103" s="24" t="str">
        <f t="shared" si="4"/>
        <v>Tốt</v>
      </c>
      <c r="J103" s="16">
        <v>80</v>
      </c>
      <c r="K103" s="24" t="str">
        <f t="shared" si="5"/>
        <v>Tốt</v>
      </c>
    </row>
    <row r="104" spans="1:11" x14ac:dyDescent="0.25">
      <c r="A104" s="17">
        <v>92</v>
      </c>
      <c r="B104" s="17">
        <v>22024196</v>
      </c>
      <c r="C104" s="16" t="s">
        <v>577</v>
      </c>
      <c r="D104" s="16" t="s">
        <v>900</v>
      </c>
      <c r="E104" s="17">
        <v>84</v>
      </c>
      <c r="F104" s="17">
        <v>81</v>
      </c>
      <c r="G104" s="17">
        <f t="shared" si="3"/>
        <v>81</v>
      </c>
      <c r="H104" s="16">
        <v>81</v>
      </c>
      <c r="I104" s="24" t="str">
        <f t="shared" si="4"/>
        <v>Tốt</v>
      </c>
      <c r="J104" s="16">
        <v>81</v>
      </c>
      <c r="K104" s="24" t="str">
        <f t="shared" si="5"/>
        <v>Tốt</v>
      </c>
    </row>
    <row r="106" spans="1:11" customFormat="1" ht="16.5" x14ac:dyDescent="0.2">
      <c r="A106" s="18" t="s">
        <v>901</v>
      </c>
      <c r="B106" s="18"/>
      <c r="C106" s="18"/>
    </row>
  </sheetData>
  <mergeCells count="15">
    <mergeCell ref="A6:K6"/>
    <mergeCell ref="A1:C1"/>
    <mergeCell ref="G1:K1"/>
    <mergeCell ref="A2:C2"/>
    <mergeCell ref="G2:K2"/>
    <mergeCell ref="A5:K5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FD525-B1B2-469E-9CA0-309500F0435E}">
  <dimension ref="A1:K81"/>
  <sheetViews>
    <sheetView topLeftCell="A57" workbookViewId="0">
      <selection activeCell="I13" sqref="I13"/>
    </sheetView>
  </sheetViews>
  <sheetFormatPr defaultColWidth="12.875" defaultRowHeight="15" x14ac:dyDescent="0.25"/>
  <cols>
    <col min="1" max="1" width="4.75" style="10" bestFit="1" customWidth="1"/>
    <col min="2" max="2" width="8.875" style="10" bestFit="1" customWidth="1"/>
    <col min="3" max="3" width="19.625" style="4" customWidth="1"/>
    <col min="4" max="4" width="9.875" style="10" bestFit="1" customWidth="1"/>
    <col min="5" max="5" width="6.875" style="10" bestFit="1" customWidth="1"/>
    <col min="6" max="8" width="5.375" style="10" bestFit="1" customWidth="1"/>
    <col min="9" max="9" width="7.75" style="4" bestFit="1" customWidth="1"/>
    <col min="10" max="10" width="5.375" style="10" bestFit="1" customWidth="1"/>
    <col min="11" max="11" width="10.375" style="4" customWidth="1"/>
    <col min="12" max="16384" width="12.875" style="4"/>
  </cols>
  <sheetData>
    <row r="1" spans="1:11" ht="16.5" x14ac:dyDescent="0.25">
      <c r="A1" s="45" t="s">
        <v>0</v>
      </c>
      <c r="B1" s="45"/>
      <c r="C1" s="45"/>
      <c r="G1" s="46" t="s">
        <v>2</v>
      </c>
      <c r="H1" s="46"/>
      <c r="I1" s="46"/>
      <c r="J1" s="46"/>
      <c r="K1" s="46"/>
    </row>
    <row r="2" spans="1:11" ht="16.5" x14ac:dyDescent="0.25">
      <c r="A2" s="47" t="s">
        <v>1</v>
      </c>
      <c r="B2" s="47"/>
      <c r="C2" s="47"/>
      <c r="G2" s="46" t="s">
        <v>3</v>
      </c>
      <c r="H2" s="46"/>
      <c r="I2" s="46"/>
      <c r="J2" s="46"/>
      <c r="K2" s="46"/>
    </row>
    <row r="3" spans="1:11" ht="16.5" x14ac:dyDescent="0.25">
      <c r="A3" s="22"/>
    </row>
    <row r="5" spans="1:11" s="14" customFormat="1" ht="19.5" x14ac:dyDescent="0.2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s="14" customFormat="1" ht="19.5" x14ac:dyDescent="0.2">
      <c r="A6" s="36" t="s">
        <v>903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1" s="14" customFormat="1" ht="19.5" x14ac:dyDescent="0.2">
      <c r="A7" s="36" t="s">
        <v>29</v>
      </c>
      <c r="B7" s="36"/>
      <c r="C7" s="36"/>
      <c r="D7" s="36"/>
      <c r="E7" s="36"/>
      <c r="F7" s="36"/>
      <c r="G7" s="36"/>
      <c r="H7" s="36"/>
      <c r="I7" s="36"/>
      <c r="J7" s="36"/>
      <c r="K7" s="36"/>
    </row>
    <row r="10" spans="1:11" ht="15.75" x14ac:dyDescent="0.25">
      <c r="A10" s="37" t="s">
        <v>5</v>
      </c>
      <c r="B10" s="39" t="s">
        <v>6</v>
      </c>
      <c r="C10" s="39" t="s">
        <v>7</v>
      </c>
      <c r="D10" s="39" t="s">
        <v>8</v>
      </c>
      <c r="E10" s="11" t="s">
        <v>9</v>
      </c>
      <c r="F10" s="11" t="s">
        <v>9</v>
      </c>
      <c r="G10" s="11" t="s">
        <v>9</v>
      </c>
      <c r="H10" s="41" t="s">
        <v>13</v>
      </c>
      <c r="I10" s="42"/>
      <c r="J10" s="41" t="s">
        <v>13</v>
      </c>
      <c r="K10" s="42"/>
    </row>
    <row r="11" spans="1:11" ht="33" customHeight="1" x14ac:dyDescent="0.25">
      <c r="A11" s="38"/>
      <c r="B11" s="40"/>
      <c r="C11" s="40"/>
      <c r="D11" s="40"/>
      <c r="E11" s="12" t="s">
        <v>10</v>
      </c>
      <c r="F11" s="12" t="s">
        <v>11</v>
      </c>
      <c r="G11" s="12" t="s">
        <v>12</v>
      </c>
      <c r="H11" s="43" t="s">
        <v>14</v>
      </c>
      <c r="I11" s="44"/>
      <c r="J11" s="43" t="s">
        <v>670</v>
      </c>
      <c r="K11" s="44"/>
    </row>
    <row r="12" spans="1:11" ht="15.75" x14ac:dyDescent="0.25">
      <c r="A12" s="38"/>
      <c r="B12" s="40"/>
      <c r="C12" s="40"/>
      <c r="D12" s="40"/>
      <c r="E12" s="23"/>
      <c r="F12" s="23"/>
      <c r="G12" s="23"/>
      <c r="H12" s="11" t="s">
        <v>9</v>
      </c>
      <c r="I12" s="11" t="s">
        <v>15</v>
      </c>
      <c r="J12" s="11" t="s">
        <v>9</v>
      </c>
      <c r="K12" s="11" t="s">
        <v>15</v>
      </c>
    </row>
    <row r="13" spans="1:11" x14ac:dyDescent="0.25">
      <c r="A13" s="17">
        <v>1</v>
      </c>
      <c r="B13" s="17">
        <v>23020982</v>
      </c>
      <c r="C13" s="16" t="s">
        <v>904</v>
      </c>
      <c r="D13" s="17" t="s">
        <v>905</v>
      </c>
      <c r="E13" s="17">
        <v>80</v>
      </c>
      <c r="F13" s="17">
        <v>70</v>
      </c>
      <c r="G13" s="17">
        <v>70</v>
      </c>
      <c r="H13" s="17">
        <v>70</v>
      </c>
      <c r="I13" s="24" t="str">
        <f>IF(H13&gt;=90,"Xuất sắc",IF(H13&gt;=80,"Tốt", IF(H13&gt;=65,"Khá",IF(H13&gt;=50,"Trung bình", IF(H13&gt;=35, "Yếu", "Kém")))))</f>
        <v>Khá</v>
      </c>
      <c r="J13" s="17">
        <v>70</v>
      </c>
      <c r="K13" s="24" t="str">
        <f>IF(J13&gt;=90,"Xuất sắc",IF(J13&gt;=80,"Tốt", IF(J13&gt;=65,"Khá",IF(J13&gt;=50,"Trung bình", IF(J13&gt;=35, "Yếu", "Kém")))))</f>
        <v>Khá</v>
      </c>
    </row>
    <row r="14" spans="1:11" x14ac:dyDescent="0.25">
      <c r="A14" s="17">
        <v>2</v>
      </c>
      <c r="B14" s="17">
        <v>23020983</v>
      </c>
      <c r="C14" s="16" t="s">
        <v>906</v>
      </c>
      <c r="D14" s="17" t="s">
        <v>907</v>
      </c>
      <c r="E14" s="17">
        <v>86</v>
      </c>
      <c r="F14" s="17">
        <v>82</v>
      </c>
      <c r="G14" s="17">
        <v>82</v>
      </c>
      <c r="H14" s="17">
        <v>80</v>
      </c>
      <c r="I14" s="24" t="str">
        <f t="shared" ref="I14:I77" si="0">IF(H14&gt;=90,"Xuất sắc",IF(H14&gt;=80,"Tốt", IF(H14&gt;=65,"Khá",IF(H14&gt;=50,"Trung bình", IF(H14&gt;=35, "Yếu", "Kém")))))</f>
        <v>Tốt</v>
      </c>
      <c r="J14" s="17">
        <v>80</v>
      </c>
      <c r="K14" s="24" t="str">
        <f t="shared" ref="K14:K77" si="1">IF(J14&gt;=90,"Xuất sắc",IF(J14&gt;=80,"Tốt", IF(J14&gt;=65,"Khá",IF(J14&gt;=50,"Trung bình", IF(J14&gt;=35, "Yếu", "Kém")))))</f>
        <v>Tốt</v>
      </c>
    </row>
    <row r="15" spans="1:11" x14ac:dyDescent="0.25">
      <c r="A15" s="17">
        <v>3</v>
      </c>
      <c r="B15" s="17">
        <v>23020984</v>
      </c>
      <c r="C15" s="16" t="s">
        <v>908</v>
      </c>
      <c r="D15" s="17" t="s">
        <v>909</v>
      </c>
      <c r="E15" s="17">
        <v>80</v>
      </c>
      <c r="F15" s="17">
        <v>80</v>
      </c>
      <c r="G15" s="17">
        <v>80</v>
      </c>
      <c r="H15" s="17">
        <v>80</v>
      </c>
      <c r="I15" s="24" t="str">
        <f t="shared" si="0"/>
        <v>Tốt</v>
      </c>
      <c r="J15" s="17">
        <v>80</v>
      </c>
      <c r="K15" s="24" t="str">
        <f t="shared" si="1"/>
        <v>Tốt</v>
      </c>
    </row>
    <row r="16" spans="1:11" x14ac:dyDescent="0.25">
      <c r="A16" s="17">
        <v>4</v>
      </c>
      <c r="B16" s="17">
        <v>23020985</v>
      </c>
      <c r="C16" s="16" t="s">
        <v>910</v>
      </c>
      <c r="D16" s="17" t="s">
        <v>911</v>
      </c>
      <c r="E16" s="17">
        <v>80</v>
      </c>
      <c r="F16" s="17">
        <v>70</v>
      </c>
      <c r="G16" s="17">
        <v>70</v>
      </c>
      <c r="H16" s="17">
        <v>70</v>
      </c>
      <c r="I16" s="24" t="str">
        <f t="shared" si="0"/>
        <v>Khá</v>
      </c>
      <c r="J16" s="17">
        <v>70</v>
      </c>
      <c r="K16" s="24" t="str">
        <f t="shared" si="1"/>
        <v>Khá</v>
      </c>
    </row>
    <row r="17" spans="1:11" x14ac:dyDescent="0.25">
      <c r="A17" s="17">
        <v>5</v>
      </c>
      <c r="B17" s="17">
        <v>23020986</v>
      </c>
      <c r="C17" s="16" t="s">
        <v>912</v>
      </c>
      <c r="D17" s="17" t="s">
        <v>913</v>
      </c>
      <c r="E17" s="17">
        <v>80</v>
      </c>
      <c r="F17" s="17">
        <v>70</v>
      </c>
      <c r="G17" s="17">
        <v>70</v>
      </c>
      <c r="H17" s="17">
        <v>70</v>
      </c>
      <c r="I17" s="24" t="str">
        <f t="shared" si="0"/>
        <v>Khá</v>
      </c>
      <c r="J17" s="17">
        <v>70</v>
      </c>
      <c r="K17" s="24" t="str">
        <f t="shared" si="1"/>
        <v>Khá</v>
      </c>
    </row>
    <row r="18" spans="1:11" x14ac:dyDescent="0.25">
      <c r="A18" s="17">
        <v>6</v>
      </c>
      <c r="B18" s="17">
        <v>23020987</v>
      </c>
      <c r="C18" s="16" t="s">
        <v>914</v>
      </c>
      <c r="D18" s="17" t="s">
        <v>915</v>
      </c>
      <c r="E18" s="17">
        <v>79</v>
      </c>
      <c r="F18" s="17">
        <v>77</v>
      </c>
      <c r="G18" s="17">
        <v>77</v>
      </c>
      <c r="H18" s="17">
        <v>77</v>
      </c>
      <c r="I18" s="24" t="str">
        <f t="shared" si="0"/>
        <v>Khá</v>
      </c>
      <c r="J18" s="17">
        <v>77</v>
      </c>
      <c r="K18" s="24" t="str">
        <f t="shared" si="1"/>
        <v>Khá</v>
      </c>
    </row>
    <row r="19" spans="1:11" x14ac:dyDescent="0.25">
      <c r="A19" s="17">
        <v>7</v>
      </c>
      <c r="B19" s="17">
        <v>23020989</v>
      </c>
      <c r="C19" s="16" t="s">
        <v>916</v>
      </c>
      <c r="D19" s="17" t="s">
        <v>917</v>
      </c>
      <c r="E19" s="17">
        <v>72</v>
      </c>
      <c r="F19" s="17">
        <v>67</v>
      </c>
      <c r="G19" s="17">
        <v>67</v>
      </c>
      <c r="H19" s="17">
        <v>67</v>
      </c>
      <c r="I19" s="24" t="str">
        <f t="shared" si="0"/>
        <v>Khá</v>
      </c>
      <c r="J19" s="17">
        <v>67</v>
      </c>
      <c r="K19" s="24" t="str">
        <f t="shared" si="1"/>
        <v>Khá</v>
      </c>
    </row>
    <row r="20" spans="1:11" x14ac:dyDescent="0.25">
      <c r="A20" s="17">
        <v>8</v>
      </c>
      <c r="B20" s="17">
        <v>23020990</v>
      </c>
      <c r="C20" s="16" t="s">
        <v>326</v>
      </c>
      <c r="D20" s="17" t="s">
        <v>918</v>
      </c>
      <c r="E20" s="17">
        <v>84</v>
      </c>
      <c r="F20" s="17">
        <v>80</v>
      </c>
      <c r="G20" s="17">
        <v>80</v>
      </c>
      <c r="H20" s="17">
        <v>80</v>
      </c>
      <c r="I20" s="24" t="str">
        <f t="shared" si="0"/>
        <v>Tốt</v>
      </c>
      <c r="J20" s="17">
        <v>80</v>
      </c>
      <c r="K20" s="24" t="str">
        <f t="shared" si="1"/>
        <v>Tốt</v>
      </c>
    </row>
    <row r="21" spans="1:11" x14ac:dyDescent="0.25">
      <c r="A21" s="17">
        <v>9</v>
      </c>
      <c r="B21" s="17">
        <v>23020991</v>
      </c>
      <c r="C21" s="16" t="s">
        <v>919</v>
      </c>
      <c r="D21" s="17" t="s">
        <v>920</v>
      </c>
      <c r="E21" s="17">
        <v>70</v>
      </c>
      <c r="F21" s="17">
        <v>67</v>
      </c>
      <c r="G21" s="17">
        <v>67</v>
      </c>
      <c r="H21" s="17">
        <v>67</v>
      </c>
      <c r="I21" s="24" t="str">
        <f t="shared" si="0"/>
        <v>Khá</v>
      </c>
      <c r="J21" s="17">
        <v>67</v>
      </c>
      <c r="K21" s="24" t="str">
        <f t="shared" si="1"/>
        <v>Khá</v>
      </c>
    </row>
    <row r="22" spans="1:11" x14ac:dyDescent="0.25">
      <c r="A22" s="17">
        <v>10</v>
      </c>
      <c r="B22" s="17">
        <v>23020992</v>
      </c>
      <c r="C22" s="16" t="s">
        <v>921</v>
      </c>
      <c r="D22" s="17" t="s">
        <v>922</v>
      </c>
      <c r="E22" s="17">
        <v>86</v>
      </c>
      <c r="F22" s="17">
        <v>77</v>
      </c>
      <c r="G22" s="17">
        <v>77</v>
      </c>
      <c r="H22" s="17">
        <v>77</v>
      </c>
      <c r="I22" s="24" t="str">
        <f t="shared" si="0"/>
        <v>Khá</v>
      </c>
      <c r="J22" s="17">
        <v>77</v>
      </c>
      <c r="K22" s="24" t="str">
        <f t="shared" si="1"/>
        <v>Khá</v>
      </c>
    </row>
    <row r="23" spans="1:11" x14ac:dyDescent="0.25">
      <c r="A23" s="17">
        <v>11</v>
      </c>
      <c r="B23" s="17">
        <v>23020993</v>
      </c>
      <c r="C23" s="16" t="s">
        <v>923</v>
      </c>
      <c r="D23" s="17" t="s">
        <v>924</v>
      </c>
      <c r="E23" s="17">
        <v>82</v>
      </c>
      <c r="F23" s="17">
        <v>70</v>
      </c>
      <c r="G23" s="17">
        <v>70</v>
      </c>
      <c r="H23" s="17">
        <v>70</v>
      </c>
      <c r="I23" s="24" t="str">
        <f t="shared" si="0"/>
        <v>Khá</v>
      </c>
      <c r="J23" s="17">
        <v>70</v>
      </c>
      <c r="K23" s="24" t="str">
        <f t="shared" si="1"/>
        <v>Khá</v>
      </c>
    </row>
    <row r="24" spans="1:11" x14ac:dyDescent="0.25">
      <c r="A24" s="17">
        <v>12</v>
      </c>
      <c r="B24" s="17">
        <v>23020994</v>
      </c>
      <c r="C24" s="16" t="s">
        <v>925</v>
      </c>
      <c r="D24" s="17" t="s">
        <v>926</v>
      </c>
      <c r="E24" s="17">
        <v>82</v>
      </c>
      <c r="F24" s="17">
        <v>82</v>
      </c>
      <c r="G24" s="17">
        <v>82</v>
      </c>
      <c r="H24" s="17">
        <v>80</v>
      </c>
      <c r="I24" s="24" t="str">
        <f t="shared" si="0"/>
        <v>Tốt</v>
      </c>
      <c r="J24" s="17">
        <v>80</v>
      </c>
      <c r="K24" s="24" t="str">
        <f t="shared" si="1"/>
        <v>Tốt</v>
      </c>
    </row>
    <row r="25" spans="1:11" x14ac:dyDescent="0.25">
      <c r="A25" s="17">
        <v>13</v>
      </c>
      <c r="B25" s="17">
        <v>23020995</v>
      </c>
      <c r="C25" s="16" t="s">
        <v>927</v>
      </c>
      <c r="D25" s="17" t="s">
        <v>928</v>
      </c>
      <c r="E25" s="17">
        <v>84</v>
      </c>
      <c r="F25" s="17">
        <v>80</v>
      </c>
      <c r="G25" s="17">
        <v>80</v>
      </c>
      <c r="H25" s="17">
        <v>80</v>
      </c>
      <c r="I25" s="24" t="str">
        <f t="shared" si="0"/>
        <v>Tốt</v>
      </c>
      <c r="J25" s="17">
        <v>80</v>
      </c>
      <c r="K25" s="24" t="str">
        <f t="shared" si="1"/>
        <v>Tốt</v>
      </c>
    </row>
    <row r="26" spans="1:11" x14ac:dyDescent="0.25">
      <c r="A26" s="17">
        <v>14</v>
      </c>
      <c r="B26" s="17">
        <v>23020996</v>
      </c>
      <c r="C26" s="16" t="s">
        <v>929</v>
      </c>
      <c r="D26" s="17" t="s">
        <v>930</v>
      </c>
      <c r="E26" s="17">
        <v>80</v>
      </c>
      <c r="F26" s="17">
        <v>70</v>
      </c>
      <c r="G26" s="17">
        <v>70</v>
      </c>
      <c r="H26" s="17">
        <v>70</v>
      </c>
      <c r="I26" s="24" t="str">
        <f t="shared" si="0"/>
        <v>Khá</v>
      </c>
      <c r="J26" s="17">
        <v>70</v>
      </c>
      <c r="K26" s="24" t="str">
        <f t="shared" si="1"/>
        <v>Khá</v>
      </c>
    </row>
    <row r="27" spans="1:11" x14ac:dyDescent="0.25">
      <c r="A27" s="17">
        <v>15</v>
      </c>
      <c r="B27" s="17">
        <v>23020997</v>
      </c>
      <c r="C27" s="16" t="s">
        <v>931</v>
      </c>
      <c r="D27" s="17" t="s">
        <v>932</v>
      </c>
      <c r="E27" s="17">
        <v>82</v>
      </c>
      <c r="F27" s="17">
        <v>82</v>
      </c>
      <c r="G27" s="17">
        <v>82</v>
      </c>
      <c r="H27" s="17">
        <v>82</v>
      </c>
      <c r="I27" s="24" t="str">
        <f t="shared" si="0"/>
        <v>Tốt</v>
      </c>
      <c r="J27" s="17">
        <v>82</v>
      </c>
      <c r="K27" s="24" t="str">
        <f t="shared" si="1"/>
        <v>Tốt</v>
      </c>
    </row>
    <row r="28" spans="1:11" x14ac:dyDescent="0.25">
      <c r="A28" s="17">
        <v>16</v>
      </c>
      <c r="B28" s="17">
        <v>23020998</v>
      </c>
      <c r="C28" s="16" t="s">
        <v>933</v>
      </c>
      <c r="D28" s="17" t="s">
        <v>934</v>
      </c>
      <c r="E28" s="17">
        <v>80</v>
      </c>
      <c r="F28" s="17">
        <v>80</v>
      </c>
      <c r="G28" s="17">
        <v>80</v>
      </c>
      <c r="H28" s="17">
        <v>80</v>
      </c>
      <c r="I28" s="24" t="str">
        <f t="shared" si="0"/>
        <v>Tốt</v>
      </c>
      <c r="J28" s="17">
        <v>80</v>
      </c>
      <c r="K28" s="24" t="str">
        <f t="shared" si="1"/>
        <v>Tốt</v>
      </c>
    </row>
    <row r="29" spans="1:11" x14ac:dyDescent="0.25">
      <c r="A29" s="17">
        <v>17</v>
      </c>
      <c r="B29" s="17">
        <v>23020999</v>
      </c>
      <c r="C29" s="16" t="s">
        <v>329</v>
      </c>
      <c r="D29" s="17" t="s">
        <v>935</v>
      </c>
      <c r="E29" s="17">
        <v>81</v>
      </c>
      <c r="F29" s="17">
        <v>77</v>
      </c>
      <c r="G29" s="17">
        <v>77</v>
      </c>
      <c r="H29" s="17">
        <v>77</v>
      </c>
      <c r="I29" s="24" t="str">
        <f t="shared" si="0"/>
        <v>Khá</v>
      </c>
      <c r="J29" s="17">
        <v>77</v>
      </c>
      <c r="K29" s="24" t="str">
        <f t="shared" si="1"/>
        <v>Khá</v>
      </c>
    </row>
    <row r="30" spans="1:11" x14ac:dyDescent="0.25">
      <c r="A30" s="17">
        <v>18</v>
      </c>
      <c r="B30" s="17">
        <v>23021001</v>
      </c>
      <c r="C30" s="16" t="s">
        <v>936</v>
      </c>
      <c r="D30" s="17" t="s">
        <v>937</v>
      </c>
      <c r="E30" s="17">
        <v>80</v>
      </c>
      <c r="F30" s="17">
        <v>80</v>
      </c>
      <c r="G30" s="17">
        <v>80</v>
      </c>
      <c r="H30" s="17">
        <v>80</v>
      </c>
      <c r="I30" s="24" t="str">
        <f t="shared" si="0"/>
        <v>Tốt</v>
      </c>
      <c r="J30" s="17">
        <v>80</v>
      </c>
      <c r="K30" s="24" t="str">
        <f t="shared" si="1"/>
        <v>Tốt</v>
      </c>
    </row>
    <row r="31" spans="1:11" x14ac:dyDescent="0.25">
      <c r="A31" s="17">
        <v>19</v>
      </c>
      <c r="B31" s="17">
        <v>23021002</v>
      </c>
      <c r="C31" s="16" t="s">
        <v>938</v>
      </c>
      <c r="D31" s="17" t="s">
        <v>939</v>
      </c>
      <c r="E31" s="17">
        <v>90</v>
      </c>
      <c r="F31" s="17">
        <v>67</v>
      </c>
      <c r="G31" s="17">
        <v>67</v>
      </c>
      <c r="H31" s="17">
        <v>67</v>
      </c>
      <c r="I31" s="24" t="str">
        <f t="shared" si="0"/>
        <v>Khá</v>
      </c>
      <c r="J31" s="17">
        <v>67</v>
      </c>
      <c r="K31" s="24" t="str">
        <f t="shared" si="1"/>
        <v>Khá</v>
      </c>
    </row>
    <row r="32" spans="1:11" x14ac:dyDescent="0.25">
      <c r="A32" s="17">
        <v>20</v>
      </c>
      <c r="B32" s="17">
        <v>23021003</v>
      </c>
      <c r="C32" s="16" t="s">
        <v>940</v>
      </c>
      <c r="D32" s="17" t="s">
        <v>941</v>
      </c>
      <c r="E32" s="17">
        <v>86</v>
      </c>
      <c r="F32" s="17">
        <v>70</v>
      </c>
      <c r="G32" s="17">
        <v>70</v>
      </c>
      <c r="H32" s="17">
        <v>70</v>
      </c>
      <c r="I32" s="24" t="str">
        <f t="shared" si="0"/>
        <v>Khá</v>
      </c>
      <c r="J32" s="17">
        <v>70</v>
      </c>
      <c r="K32" s="24" t="str">
        <f t="shared" si="1"/>
        <v>Khá</v>
      </c>
    </row>
    <row r="33" spans="1:11" x14ac:dyDescent="0.25">
      <c r="A33" s="17">
        <v>21</v>
      </c>
      <c r="B33" s="17">
        <v>23021004</v>
      </c>
      <c r="C33" s="16" t="s">
        <v>942</v>
      </c>
      <c r="D33" s="17" t="s">
        <v>943</v>
      </c>
      <c r="E33" s="17">
        <v>92</v>
      </c>
      <c r="F33" s="17">
        <v>82</v>
      </c>
      <c r="G33" s="17">
        <v>82</v>
      </c>
      <c r="H33" s="17">
        <v>82</v>
      </c>
      <c r="I33" s="24" t="str">
        <f t="shared" si="0"/>
        <v>Tốt</v>
      </c>
      <c r="J33" s="17">
        <v>82</v>
      </c>
      <c r="K33" s="24" t="str">
        <f t="shared" si="1"/>
        <v>Tốt</v>
      </c>
    </row>
    <row r="34" spans="1:11" x14ac:dyDescent="0.25">
      <c r="A34" s="17">
        <v>22</v>
      </c>
      <c r="B34" s="17">
        <v>23021005</v>
      </c>
      <c r="C34" s="16" t="s">
        <v>944</v>
      </c>
      <c r="D34" s="17" t="s">
        <v>945</v>
      </c>
      <c r="E34" s="17">
        <v>80</v>
      </c>
      <c r="F34" s="17">
        <v>80</v>
      </c>
      <c r="G34" s="17">
        <v>80</v>
      </c>
      <c r="H34" s="17">
        <v>80</v>
      </c>
      <c r="I34" s="24" t="str">
        <f t="shared" si="0"/>
        <v>Tốt</v>
      </c>
      <c r="J34" s="17">
        <v>80</v>
      </c>
      <c r="K34" s="24" t="str">
        <f t="shared" si="1"/>
        <v>Tốt</v>
      </c>
    </row>
    <row r="35" spans="1:11" x14ac:dyDescent="0.25">
      <c r="A35" s="17">
        <v>23</v>
      </c>
      <c r="B35" s="17">
        <v>23021006</v>
      </c>
      <c r="C35" s="16" t="s">
        <v>946</v>
      </c>
      <c r="D35" s="17" t="s">
        <v>947</v>
      </c>
      <c r="E35" s="17">
        <v>80</v>
      </c>
      <c r="F35" s="17">
        <v>77</v>
      </c>
      <c r="G35" s="17">
        <v>77</v>
      </c>
      <c r="H35" s="17">
        <v>77</v>
      </c>
      <c r="I35" s="24" t="str">
        <f t="shared" si="0"/>
        <v>Khá</v>
      </c>
      <c r="J35" s="17">
        <v>77</v>
      </c>
      <c r="K35" s="24" t="str">
        <f t="shared" si="1"/>
        <v>Khá</v>
      </c>
    </row>
    <row r="36" spans="1:11" x14ac:dyDescent="0.25">
      <c r="A36" s="17">
        <v>24</v>
      </c>
      <c r="B36" s="17">
        <v>23021007</v>
      </c>
      <c r="C36" s="16" t="s">
        <v>948</v>
      </c>
      <c r="D36" s="17" t="s">
        <v>949</v>
      </c>
      <c r="E36" s="17">
        <v>80</v>
      </c>
      <c r="F36" s="17">
        <v>80</v>
      </c>
      <c r="G36" s="17">
        <v>80</v>
      </c>
      <c r="H36" s="17">
        <v>80</v>
      </c>
      <c r="I36" s="24" t="str">
        <f t="shared" si="0"/>
        <v>Tốt</v>
      </c>
      <c r="J36" s="17">
        <v>80</v>
      </c>
      <c r="K36" s="24" t="str">
        <f t="shared" si="1"/>
        <v>Tốt</v>
      </c>
    </row>
    <row r="37" spans="1:11" x14ac:dyDescent="0.25">
      <c r="A37" s="17">
        <v>25</v>
      </c>
      <c r="B37" s="17">
        <v>23021008</v>
      </c>
      <c r="C37" s="16" t="s">
        <v>950</v>
      </c>
      <c r="D37" s="17" t="s">
        <v>951</v>
      </c>
      <c r="E37" s="17">
        <v>80</v>
      </c>
      <c r="F37" s="17">
        <v>77</v>
      </c>
      <c r="G37" s="17">
        <v>77</v>
      </c>
      <c r="H37" s="17">
        <v>77</v>
      </c>
      <c r="I37" s="24" t="str">
        <f t="shared" si="0"/>
        <v>Khá</v>
      </c>
      <c r="J37" s="17">
        <v>77</v>
      </c>
      <c r="K37" s="24" t="str">
        <f t="shared" si="1"/>
        <v>Khá</v>
      </c>
    </row>
    <row r="38" spans="1:11" x14ac:dyDescent="0.25">
      <c r="A38" s="17">
        <v>26</v>
      </c>
      <c r="B38" s="17">
        <v>23021009</v>
      </c>
      <c r="C38" s="16" t="s">
        <v>952</v>
      </c>
      <c r="D38" s="17" t="s">
        <v>953</v>
      </c>
      <c r="E38" s="17">
        <v>70</v>
      </c>
      <c r="F38" s="17">
        <v>70</v>
      </c>
      <c r="G38" s="17">
        <v>70</v>
      </c>
      <c r="H38" s="17">
        <v>70</v>
      </c>
      <c r="I38" s="24" t="str">
        <f t="shared" si="0"/>
        <v>Khá</v>
      </c>
      <c r="J38" s="17">
        <v>70</v>
      </c>
      <c r="K38" s="24" t="str">
        <f t="shared" si="1"/>
        <v>Khá</v>
      </c>
    </row>
    <row r="39" spans="1:11" x14ac:dyDescent="0.25">
      <c r="A39" s="17">
        <v>27</v>
      </c>
      <c r="B39" s="17">
        <v>23021010</v>
      </c>
      <c r="C39" s="16" t="s">
        <v>954</v>
      </c>
      <c r="D39" s="17" t="s">
        <v>955</v>
      </c>
      <c r="E39" s="17">
        <v>79</v>
      </c>
      <c r="F39" s="17">
        <v>79</v>
      </c>
      <c r="G39" s="17">
        <v>79</v>
      </c>
      <c r="H39" s="17">
        <v>79</v>
      </c>
      <c r="I39" s="24" t="str">
        <f t="shared" si="0"/>
        <v>Khá</v>
      </c>
      <c r="J39" s="17">
        <v>79</v>
      </c>
      <c r="K39" s="24" t="str">
        <f t="shared" si="1"/>
        <v>Khá</v>
      </c>
    </row>
    <row r="40" spans="1:11" x14ac:dyDescent="0.25">
      <c r="A40" s="17">
        <v>28</v>
      </c>
      <c r="B40" s="17">
        <v>23021011</v>
      </c>
      <c r="C40" s="16" t="s">
        <v>956</v>
      </c>
      <c r="D40" s="17" t="s">
        <v>957</v>
      </c>
      <c r="E40" s="17">
        <v>80</v>
      </c>
      <c r="F40" s="17">
        <v>80</v>
      </c>
      <c r="G40" s="17">
        <v>80</v>
      </c>
      <c r="H40" s="17">
        <v>80</v>
      </c>
      <c r="I40" s="24" t="str">
        <f t="shared" si="0"/>
        <v>Tốt</v>
      </c>
      <c r="J40" s="17">
        <v>80</v>
      </c>
      <c r="K40" s="24" t="str">
        <f t="shared" si="1"/>
        <v>Tốt</v>
      </c>
    </row>
    <row r="41" spans="1:11" x14ac:dyDescent="0.25">
      <c r="A41" s="17">
        <v>29</v>
      </c>
      <c r="B41" s="17">
        <v>23021013</v>
      </c>
      <c r="C41" s="16" t="s">
        <v>958</v>
      </c>
      <c r="D41" s="17" t="s">
        <v>959</v>
      </c>
      <c r="E41" s="17">
        <v>80</v>
      </c>
      <c r="F41" s="17">
        <v>70</v>
      </c>
      <c r="G41" s="17">
        <v>70</v>
      </c>
      <c r="H41" s="17">
        <v>70</v>
      </c>
      <c r="I41" s="24" t="str">
        <f t="shared" si="0"/>
        <v>Khá</v>
      </c>
      <c r="J41" s="17">
        <v>70</v>
      </c>
      <c r="K41" s="24" t="str">
        <f t="shared" si="1"/>
        <v>Khá</v>
      </c>
    </row>
    <row r="42" spans="1:11" x14ac:dyDescent="0.25">
      <c r="A42" s="17">
        <v>30</v>
      </c>
      <c r="B42" s="17">
        <v>23021014</v>
      </c>
      <c r="C42" s="16" t="s">
        <v>960</v>
      </c>
      <c r="D42" s="17" t="s">
        <v>939</v>
      </c>
      <c r="E42" s="17">
        <v>80</v>
      </c>
      <c r="F42" s="17">
        <v>67</v>
      </c>
      <c r="G42" s="17">
        <v>67</v>
      </c>
      <c r="H42" s="17">
        <v>67</v>
      </c>
      <c r="I42" s="24" t="str">
        <f t="shared" si="0"/>
        <v>Khá</v>
      </c>
      <c r="J42" s="17">
        <v>67</v>
      </c>
      <c r="K42" s="24" t="str">
        <f t="shared" si="1"/>
        <v>Khá</v>
      </c>
    </row>
    <row r="43" spans="1:11" x14ac:dyDescent="0.25">
      <c r="A43" s="17">
        <v>31</v>
      </c>
      <c r="B43" s="17">
        <v>23021015</v>
      </c>
      <c r="C43" s="16" t="s">
        <v>961</v>
      </c>
      <c r="D43" s="17" t="s">
        <v>915</v>
      </c>
      <c r="E43" s="17">
        <v>91</v>
      </c>
      <c r="F43" s="17">
        <v>91</v>
      </c>
      <c r="G43" s="17">
        <v>91</v>
      </c>
      <c r="H43" s="17">
        <v>91</v>
      </c>
      <c r="I43" s="24" t="str">
        <f t="shared" si="0"/>
        <v>Xuất sắc</v>
      </c>
      <c r="J43" s="17">
        <v>91</v>
      </c>
      <c r="K43" s="24" t="str">
        <f t="shared" si="1"/>
        <v>Xuất sắc</v>
      </c>
    </row>
    <row r="44" spans="1:11" x14ac:dyDescent="0.25">
      <c r="A44" s="17">
        <v>32</v>
      </c>
      <c r="B44" s="17">
        <v>23021016</v>
      </c>
      <c r="C44" s="16" t="s">
        <v>962</v>
      </c>
      <c r="D44" s="17" t="s">
        <v>963</v>
      </c>
      <c r="E44" s="17">
        <v>80</v>
      </c>
      <c r="F44" s="17">
        <v>80</v>
      </c>
      <c r="G44" s="17">
        <v>80</v>
      </c>
      <c r="H44" s="17">
        <v>80</v>
      </c>
      <c r="I44" s="24" t="str">
        <f t="shared" si="0"/>
        <v>Tốt</v>
      </c>
      <c r="J44" s="17">
        <v>80</v>
      </c>
      <c r="K44" s="24" t="str">
        <f t="shared" si="1"/>
        <v>Tốt</v>
      </c>
    </row>
    <row r="45" spans="1:11" x14ac:dyDescent="0.25">
      <c r="A45" s="17">
        <v>33</v>
      </c>
      <c r="B45" s="17">
        <v>23021017</v>
      </c>
      <c r="C45" s="16" t="s">
        <v>572</v>
      </c>
      <c r="D45" s="17" t="s">
        <v>964</v>
      </c>
      <c r="E45" s="17">
        <v>79</v>
      </c>
      <c r="F45" s="17">
        <v>79</v>
      </c>
      <c r="G45" s="17">
        <v>79</v>
      </c>
      <c r="H45" s="17">
        <v>77</v>
      </c>
      <c r="I45" s="24" t="str">
        <f t="shared" si="0"/>
        <v>Khá</v>
      </c>
      <c r="J45" s="17">
        <v>77</v>
      </c>
      <c r="K45" s="24" t="str">
        <f t="shared" si="1"/>
        <v>Khá</v>
      </c>
    </row>
    <row r="46" spans="1:11" x14ac:dyDescent="0.25">
      <c r="A46" s="17">
        <v>34</v>
      </c>
      <c r="B46" s="17">
        <v>23021018</v>
      </c>
      <c r="C46" s="16" t="s">
        <v>965</v>
      </c>
      <c r="D46" s="17" t="s">
        <v>966</v>
      </c>
      <c r="E46" s="17">
        <v>92</v>
      </c>
      <c r="F46" s="17">
        <v>82</v>
      </c>
      <c r="G46" s="17">
        <v>82</v>
      </c>
      <c r="H46" s="17">
        <v>80</v>
      </c>
      <c r="I46" s="24" t="str">
        <f t="shared" si="0"/>
        <v>Tốt</v>
      </c>
      <c r="J46" s="17">
        <v>80</v>
      </c>
      <c r="K46" s="24" t="str">
        <f t="shared" si="1"/>
        <v>Tốt</v>
      </c>
    </row>
    <row r="47" spans="1:11" x14ac:dyDescent="0.25">
      <c r="A47" s="17">
        <v>35</v>
      </c>
      <c r="B47" s="17">
        <v>23021019</v>
      </c>
      <c r="C47" s="16" t="s">
        <v>562</v>
      </c>
      <c r="D47" s="17" t="s">
        <v>967</v>
      </c>
      <c r="E47" s="17">
        <v>82</v>
      </c>
      <c r="F47" s="17">
        <v>82</v>
      </c>
      <c r="G47" s="17">
        <v>82</v>
      </c>
      <c r="H47" s="17">
        <v>80</v>
      </c>
      <c r="I47" s="24" t="str">
        <f t="shared" si="0"/>
        <v>Tốt</v>
      </c>
      <c r="J47" s="17">
        <v>80</v>
      </c>
      <c r="K47" s="24" t="str">
        <f t="shared" si="1"/>
        <v>Tốt</v>
      </c>
    </row>
    <row r="48" spans="1:11" x14ac:dyDescent="0.25">
      <c r="A48" s="17">
        <v>36</v>
      </c>
      <c r="B48" s="17">
        <v>23021020</v>
      </c>
      <c r="C48" s="16" t="s">
        <v>968</v>
      </c>
      <c r="D48" s="17" t="s">
        <v>969</v>
      </c>
      <c r="E48" s="17">
        <v>84</v>
      </c>
      <c r="F48" s="17">
        <v>68</v>
      </c>
      <c r="G48" s="17">
        <v>68</v>
      </c>
      <c r="H48" s="17">
        <v>68</v>
      </c>
      <c r="I48" s="24" t="str">
        <f t="shared" si="0"/>
        <v>Khá</v>
      </c>
      <c r="J48" s="17">
        <v>68</v>
      </c>
      <c r="K48" s="24" t="str">
        <f t="shared" si="1"/>
        <v>Khá</v>
      </c>
    </row>
    <row r="49" spans="1:11" x14ac:dyDescent="0.25">
      <c r="A49" s="17">
        <v>37</v>
      </c>
      <c r="B49" s="17">
        <v>23021021</v>
      </c>
      <c r="C49" s="16" t="s">
        <v>970</v>
      </c>
      <c r="D49" s="17" t="s">
        <v>971</v>
      </c>
      <c r="E49" s="17">
        <v>84</v>
      </c>
      <c r="F49" s="17">
        <v>80</v>
      </c>
      <c r="G49" s="17">
        <v>80</v>
      </c>
      <c r="H49" s="17">
        <v>80</v>
      </c>
      <c r="I49" s="24" t="str">
        <f t="shared" si="0"/>
        <v>Tốt</v>
      </c>
      <c r="J49" s="17">
        <v>80</v>
      </c>
      <c r="K49" s="24" t="str">
        <f t="shared" si="1"/>
        <v>Tốt</v>
      </c>
    </row>
    <row r="50" spans="1:11" x14ac:dyDescent="0.25">
      <c r="A50" s="17">
        <v>38</v>
      </c>
      <c r="B50" s="17">
        <v>23021022</v>
      </c>
      <c r="C50" s="16" t="s">
        <v>972</v>
      </c>
      <c r="D50" s="17" t="s">
        <v>973</v>
      </c>
      <c r="E50" s="17">
        <v>80</v>
      </c>
      <c r="F50" s="17">
        <v>80</v>
      </c>
      <c r="G50" s="17">
        <v>80</v>
      </c>
      <c r="H50" s="17">
        <v>80</v>
      </c>
      <c r="I50" s="24" t="str">
        <f t="shared" si="0"/>
        <v>Tốt</v>
      </c>
      <c r="J50" s="17">
        <v>80</v>
      </c>
      <c r="K50" s="24" t="str">
        <f t="shared" si="1"/>
        <v>Tốt</v>
      </c>
    </row>
    <row r="51" spans="1:11" x14ac:dyDescent="0.25">
      <c r="A51" s="17">
        <v>39</v>
      </c>
      <c r="B51" s="17">
        <v>23021023</v>
      </c>
      <c r="C51" s="16" t="s">
        <v>974</v>
      </c>
      <c r="D51" s="17" t="s">
        <v>975</v>
      </c>
      <c r="E51" s="17">
        <v>82</v>
      </c>
      <c r="F51" s="17">
        <v>67</v>
      </c>
      <c r="G51" s="17">
        <v>67</v>
      </c>
      <c r="H51" s="17">
        <v>67</v>
      </c>
      <c r="I51" s="24" t="str">
        <f t="shared" si="0"/>
        <v>Khá</v>
      </c>
      <c r="J51" s="17">
        <v>67</v>
      </c>
      <c r="K51" s="24" t="str">
        <f t="shared" si="1"/>
        <v>Khá</v>
      </c>
    </row>
    <row r="52" spans="1:11" x14ac:dyDescent="0.25">
      <c r="A52" s="17">
        <v>40</v>
      </c>
      <c r="B52" s="17">
        <v>23021024</v>
      </c>
      <c r="C52" s="16" t="s">
        <v>976</v>
      </c>
      <c r="D52" s="17" t="s">
        <v>977</v>
      </c>
      <c r="E52" s="17">
        <v>70</v>
      </c>
      <c r="F52" s="17">
        <v>70</v>
      </c>
      <c r="G52" s="17">
        <v>70</v>
      </c>
      <c r="H52" s="17">
        <v>70</v>
      </c>
      <c r="I52" s="24" t="str">
        <f t="shared" si="0"/>
        <v>Khá</v>
      </c>
      <c r="J52" s="17">
        <v>70</v>
      </c>
      <c r="K52" s="24" t="str">
        <f t="shared" si="1"/>
        <v>Khá</v>
      </c>
    </row>
    <row r="53" spans="1:11" x14ac:dyDescent="0.25">
      <c r="A53" s="17">
        <v>41</v>
      </c>
      <c r="B53" s="17">
        <v>23021025</v>
      </c>
      <c r="C53" s="16" t="s">
        <v>978</v>
      </c>
      <c r="D53" s="17" t="s">
        <v>979</v>
      </c>
      <c r="E53" s="17">
        <v>86</v>
      </c>
      <c r="F53" s="17">
        <v>70</v>
      </c>
      <c r="G53" s="17">
        <v>70</v>
      </c>
      <c r="H53" s="17">
        <v>70</v>
      </c>
      <c r="I53" s="24" t="str">
        <f t="shared" si="0"/>
        <v>Khá</v>
      </c>
      <c r="J53" s="17">
        <v>70</v>
      </c>
      <c r="K53" s="24" t="str">
        <f t="shared" si="1"/>
        <v>Khá</v>
      </c>
    </row>
    <row r="54" spans="1:11" x14ac:dyDescent="0.25">
      <c r="A54" s="17">
        <v>42</v>
      </c>
      <c r="B54" s="17">
        <v>23021026</v>
      </c>
      <c r="C54" s="16" t="s">
        <v>980</v>
      </c>
      <c r="D54" s="17" t="s">
        <v>981</v>
      </c>
      <c r="E54" s="17">
        <v>84</v>
      </c>
      <c r="F54" s="17">
        <v>84</v>
      </c>
      <c r="G54" s="17">
        <v>84</v>
      </c>
      <c r="H54" s="17">
        <v>84</v>
      </c>
      <c r="I54" s="24" t="str">
        <f t="shared" si="0"/>
        <v>Tốt</v>
      </c>
      <c r="J54" s="17">
        <v>84</v>
      </c>
      <c r="K54" s="24" t="str">
        <f t="shared" si="1"/>
        <v>Tốt</v>
      </c>
    </row>
    <row r="55" spans="1:11" x14ac:dyDescent="0.25">
      <c r="A55" s="17">
        <v>43</v>
      </c>
      <c r="B55" s="17">
        <v>23021027</v>
      </c>
      <c r="C55" s="16" t="s">
        <v>42</v>
      </c>
      <c r="D55" s="17" t="s">
        <v>982</v>
      </c>
      <c r="E55" s="17">
        <v>82</v>
      </c>
      <c r="F55" s="17">
        <v>80</v>
      </c>
      <c r="G55" s="17">
        <v>80</v>
      </c>
      <c r="H55" s="17">
        <v>80</v>
      </c>
      <c r="I55" s="24" t="str">
        <f t="shared" si="0"/>
        <v>Tốt</v>
      </c>
      <c r="J55" s="17">
        <v>80</v>
      </c>
      <c r="K55" s="24" t="str">
        <f t="shared" si="1"/>
        <v>Tốt</v>
      </c>
    </row>
    <row r="56" spans="1:11" x14ac:dyDescent="0.25">
      <c r="A56" s="17">
        <v>44</v>
      </c>
      <c r="B56" s="17">
        <v>23021028</v>
      </c>
      <c r="C56" s="16" t="s">
        <v>983</v>
      </c>
      <c r="D56" s="17" t="s">
        <v>984</v>
      </c>
      <c r="E56" s="17">
        <v>72</v>
      </c>
      <c r="F56" s="17">
        <v>72</v>
      </c>
      <c r="G56" s="17">
        <v>72</v>
      </c>
      <c r="H56" s="17">
        <v>70</v>
      </c>
      <c r="I56" s="24" t="str">
        <f t="shared" si="0"/>
        <v>Khá</v>
      </c>
      <c r="J56" s="17">
        <v>70</v>
      </c>
      <c r="K56" s="24" t="str">
        <f t="shared" si="1"/>
        <v>Khá</v>
      </c>
    </row>
    <row r="57" spans="1:11" x14ac:dyDescent="0.25">
      <c r="A57" s="17">
        <v>45</v>
      </c>
      <c r="B57" s="17">
        <v>23021029</v>
      </c>
      <c r="C57" s="16" t="s">
        <v>529</v>
      </c>
      <c r="D57" s="17" t="s">
        <v>935</v>
      </c>
      <c r="E57" s="17">
        <v>80</v>
      </c>
      <c r="F57" s="17">
        <v>70</v>
      </c>
      <c r="G57" s="17">
        <v>70</v>
      </c>
      <c r="H57" s="17">
        <v>70</v>
      </c>
      <c r="I57" s="24" t="str">
        <f t="shared" si="0"/>
        <v>Khá</v>
      </c>
      <c r="J57" s="17">
        <v>70</v>
      </c>
      <c r="K57" s="24" t="str">
        <f t="shared" si="1"/>
        <v>Khá</v>
      </c>
    </row>
    <row r="58" spans="1:11" x14ac:dyDescent="0.25">
      <c r="A58" s="17">
        <v>46</v>
      </c>
      <c r="B58" s="17">
        <v>23021030</v>
      </c>
      <c r="C58" s="16" t="s">
        <v>985</v>
      </c>
      <c r="D58" s="17" t="s">
        <v>986</v>
      </c>
      <c r="E58" s="17">
        <v>92</v>
      </c>
      <c r="F58" s="17">
        <v>92</v>
      </c>
      <c r="G58" s="17">
        <v>92</v>
      </c>
      <c r="H58" s="17">
        <v>90</v>
      </c>
      <c r="I58" s="24" t="str">
        <f t="shared" si="0"/>
        <v>Xuất sắc</v>
      </c>
      <c r="J58" s="17">
        <v>90</v>
      </c>
      <c r="K58" s="24" t="str">
        <f t="shared" si="1"/>
        <v>Xuất sắc</v>
      </c>
    </row>
    <row r="59" spans="1:11" x14ac:dyDescent="0.25">
      <c r="A59" s="17">
        <v>47</v>
      </c>
      <c r="B59" s="17">
        <v>23021031</v>
      </c>
      <c r="C59" s="16" t="s">
        <v>987</v>
      </c>
      <c r="D59" s="17" t="s">
        <v>988</v>
      </c>
      <c r="E59" s="17">
        <v>72</v>
      </c>
      <c r="F59" s="17">
        <v>69</v>
      </c>
      <c r="G59" s="17">
        <v>69</v>
      </c>
      <c r="H59" s="17">
        <v>69</v>
      </c>
      <c r="I59" s="24" t="str">
        <f t="shared" si="0"/>
        <v>Khá</v>
      </c>
      <c r="J59" s="17">
        <v>69</v>
      </c>
      <c r="K59" s="24" t="str">
        <f t="shared" si="1"/>
        <v>Khá</v>
      </c>
    </row>
    <row r="60" spans="1:11" x14ac:dyDescent="0.25">
      <c r="A60" s="17">
        <v>48</v>
      </c>
      <c r="B60" s="17">
        <v>23021032</v>
      </c>
      <c r="C60" s="16" t="s">
        <v>989</v>
      </c>
      <c r="D60" s="17" t="s">
        <v>990</v>
      </c>
      <c r="E60" s="17">
        <v>87</v>
      </c>
      <c r="F60" s="17">
        <v>70</v>
      </c>
      <c r="G60" s="17">
        <v>70</v>
      </c>
      <c r="H60" s="17">
        <v>70</v>
      </c>
      <c r="I60" s="24" t="str">
        <f t="shared" si="0"/>
        <v>Khá</v>
      </c>
      <c r="J60" s="17">
        <v>70</v>
      </c>
      <c r="K60" s="24" t="str">
        <f t="shared" si="1"/>
        <v>Khá</v>
      </c>
    </row>
    <row r="61" spans="1:11" x14ac:dyDescent="0.25">
      <c r="A61" s="17">
        <v>49</v>
      </c>
      <c r="B61" s="17">
        <v>23021033</v>
      </c>
      <c r="C61" s="16" t="s">
        <v>991</v>
      </c>
      <c r="D61" s="17" t="s">
        <v>951</v>
      </c>
      <c r="E61" s="17">
        <v>92</v>
      </c>
      <c r="F61" s="17">
        <v>89</v>
      </c>
      <c r="G61" s="17">
        <v>89</v>
      </c>
      <c r="H61" s="17">
        <v>89</v>
      </c>
      <c r="I61" s="24" t="str">
        <f t="shared" si="0"/>
        <v>Tốt</v>
      </c>
      <c r="J61" s="17">
        <v>89</v>
      </c>
      <c r="K61" s="24" t="str">
        <f t="shared" si="1"/>
        <v>Tốt</v>
      </c>
    </row>
    <row r="62" spans="1:11" x14ac:dyDescent="0.25">
      <c r="A62" s="17">
        <v>50</v>
      </c>
      <c r="B62" s="17">
        <v>23021034</v>
      </c>
      <c r="C62" s="16" t="s">
        <v>27</v>
      </c>
      <c r="D62" s="17" t="s">
        <v>992</v>
      </c>
      <c r="E62" s="17">
        <v>92</v>
      </c>
      <c r="F62" s="17">
        <v>92</v>
      </c>
      <c r="G62" s="17">
        <v>92</v>
      </c>
      <c r="H62" s="17">
        <v>90</v>
      </c>
      <c r="I62" s="24" t="str">
        <f t="shared" si="0"/>
        <v>Xuất sắc</v>
      </c>
      <c r="J62" s="17">
        <v>90</v>
      </c>
      <c r="K62" s="24" t="str">
        <f t="shared" si="1"/>
        <v>Xuất sắc</v>
      </c>
    </row>
    <row r="63" spans="1:11" x14ac:dyDescent="0.25">
      <c r="A63" s="17">
        <v>51</v>
      </c>
      <c r="B63" s="17">
        <v>23021035</v>
      </c>
      <c r="C63" s="16" t="s">
        <v>993</v>
      </c>
      <c r="D63" s="17" t="s">
        <v>994</v>
      </c>
      <c r="E63" s="17">
        <v>82</v>
      </c>
      <c r="F63" s="17">
        <v>80</v>
      </c>
      <c r="G63" s="17">
        <v>80</v>
      </c>
      <c r="H63" s="17">
        <v>80</v>
      </c>
      <c r="I63" s="24" t="str">
        <f t="shared" si="0"/>
        <v>Tốt</v>
      </c>
      <c r="J63" s="17">
        <v>80</v>
      </c>
      <c r="K63" s="24" t="str">
        <f t="shared" si="1"/>
        <v>Tốt</v>
      </c>
    </row>
    <row r="64" spans="1:11" x14ac:dyDescent="0.25">
      <c r="A64" s="17">
        <v>52</v>
      </c>
      <c r="B64" s="17">
        <v>23021036</v>
      </c>
      <c r="C64" s="16" t="s">
        <v>995</v>
      </c>
      <c r="D64" s="17" t="s">
        <v>996</v>
      </c>
      <c r="E64" s="17">
        <v>82</v>
      </c>
      <c r="F64" s="17">
        <v>82</v>
      </c>
      <c r="G64" s="17">
        <v>82</v>
      </c>
      <c r="H64" s="17">
        <v>80</v>
      </c>
      <c r="I64" s="24" t="str">
        <f t="shared" si="0"/>
        <v>Tốt</v>
      </c>
      <c r="J64" s="17">
        <v>80</v>
      </c>
      <c r="K64" s="24" t="str">
        <f t="shared" si="1"/>
        <v>Tốt</v>
      </c>
    </row>
    <row r="65" spans="1:11" x14ac:dyDescent="0.25">
      <c r="A65" s="17">
        <v>53</v>
      </c>
      <c r="B65" s="17">
        <v>23021037</v>
      </c>
      <c r="C65" s="16" t="s">
        <v>997</v>
      </c>
      <c r="D65" s="17" t="s">
        <v>998</v>
      </c>
      <c r="E65" s="17">
        <v>82</v>
      </c>
      <c r="F65" s="17">
        <v>82</v>
      </c>
      <c r="G65" s="17">
        <v>82</v>
      </c>
      <c r="H65" s="17">
        <v>82</v>
      </c>
      <c r="I65" s="24" t="str">
        <f t="shared" si="0"/>
        <v>Tốt</v>
      </c>
      <c r="J65" s="17">
        <v>82</v>
      </c>
      <c r="K65" s="24" t="str">
        <f t="shared" si="1"/>
        <v>Tốt</v>
      </c>
    </row>
    <row r="66" spans="1:11" x14ac:dyDescent="0.25">
      <c r="A66" s="17">
        <v>54</v>
      </c>
      <c r="B66" s="17">
        <v>23021038</v>
      </c>
      <c r="C66" s="16" t="s">
        <v>999</v>
      </c>
      <c r="D66" s="17" t="s">
        <v>1000</v>
      </c>
      <c r="E66" s="17">
        <v>100</v>
      </c>
      <c r="F66" s="17">
        <v>100</v>
      </c>
      <c r="G66" s="17">
        <v>100</v>
      </c>
      <c r="H66" s="17">
        <v>100</v>
      </c>
      <c r="I66" s="24" t="str">
        <f t="shared" si="0"/>
        <v>Xuất sắc</v>
      </c>
      <c r="J66" s="17">
        <v>100</v>
      </c>
      <c r="K66" s="24" t="str">
        <f t="shared" si="1"/>
        <v>Xuất sắc</v>
      </c>
    </row>
    <row r="67" spans="1:11" x14ac:dyDescent="0.25">
      <c r="A67" s="17">
        <v>55</v>
      </c>
      <c r="B67" s="17">
        <v>23021039</v>
      </c>
      <c r="C67" s="16" t="s">
        <v>306</v>
      </c>
      <c r="D67" s="17" t="s">
        <v>1001</v>
      </c>
      <c r="E67" s="17">
        <v>82</v>
      </c>
      <c r="F67" s="17">
        <v>82</v>
      </c>
      <c r="G67" s="17">
        <v>82</v>
      </c>
      <c r="H67" s="17">
        <v>80</v>
      </c>
      <c r="I67" s="24" t="str">
        <f t="shared" si="0"/>
        <v>Tốt</v>
      </c>
      <c r="J67" s="17">
        <v>80</v>
      </c>
      <c r="K67" s="24" t="str">
        <f t="shared" si="1"/>
        <v>Tốt</v>
      </c>
    </row>
    <row r="68" spans="1:11" x14ac:dyDescent="0.25">
      <c r="A68" s="17">
        <v>56</v>
      </c>
      <c r="B68" s="17">
        <v>23021040</v>
      </c>
      <c r="C68" s="16" t="s">
        <v>1002</v>
      </c>
      <c r="D68" s="17" t="s">
        <v>1003</v>
      </c>
      <c r="E68" s="17">
        <v>94</v>
      </c>
      <c r="F68" s="17">
        <v>94</v>
      </c>
      <c r="G68" s="17">
        <v>94</v>
      </c>
      <c r="H68" s="17">
        <v>94</v>
      </c>
      <c r="I68" s="24" t="str">
        <f t="shared" si="0"/>
        <v>Xuất sắc</v>
      </c>
      <c r="J68" s="17">
        <v>94</v>
      </c>
      <c r="K68" s="24" t="str">
        <f t="shared" si="1"/>
        <v>Xuất sắc</v>
      </c>
    </row>
    <row r="69" spans="1:11" x14ac:dyDescent="0.25">
      <c r="A69" s="17">
        <v>57</v>
      </c>
      <c r="B69" s="17">
        <v>23021041</v>
      </c>
      <c r="C69" s="16" t="s">
        <v>1004</v>
      </c>
      <c r="D69" s="17" t="s">
        <v>1005</v>
      </c>
      <c r="E69" s="17">
        <v>85</v>
      </c>
      <c r="F69" s="17">
        <v>80</v>
      </c>
      <c r="G69" s="17">
        <v>80</v>
      </c>
      <c r="H69" s="17">
        <v>80</v>
      </c>
      <c r="I69" s="24" t="str">
        <f t="shared" si="0"/>
        <v>Tốt</v>
      </c>
      <c r="J69" s="17">
        <v>80</v>
      </c>
      <c r="K69" s="24" t="str">
        <f t="shared" si="1"/>
        <v>Tốt</v>
      </c>
    </row>
    <row r="70" spans="1:11" x14ac:dyDescent="0.25">
      <c r="A70" s="17">
        <v>58</v>
      </c>
      <c r="B70" s="17">
        <v>23021042</v>
      </c>
      <c r="C70" s="16" t="s">
        <v>1006</v>
      </c>
      <c r="D70" s="17" t="s">
        <v>1007</v>
      </c>
      <c r="E70" s="17">
        <v>85</v>
      </c>
      <c r="F70" s="17">
        <v>80</v>
      </c>
      <c r="G70" s="17">
        <v>80</v>
      </c>
      <c r="H70" s="17">
        <v>80</v>
      </c>
      <c r="I70" s="24" t="str">
        <f t="shared" si="0"/>
        <v>Tốt</v>
      </c>
      <c r="J70" s="17">
        <v>80</v>
      </c>
      <c r="K70" s="24" t="str">
        <f t="shared" si="1"/>
        <v>Tốt</v>
      </c>
    </row>
    <row r="71" spans="1:11" x14ac:dyDescent="0.25">
      <c r="A71" s="17">
        <v>59</v>
      </c>
      <c r="B71" s="17">
        <v>23021043</v>
      </c>
      <c r="C71" s="16" t="s">
        <v>1008</v>
      </c>
      <c r="D71" s="17" t="s">
        <v>1009</v>
      </c>
      <c r="E71" s="17">
        <v>80</v>
      </c>
      <c r="F71" s="17">
        <v>80</v>
      </c>
      <c r="G71" s="17">
        <v>80</v>
      </c>
      <c r="H71" s="17">
        <v>80</v>
      </c>
      <c r="I71" s="24" t="str">
        <f t="shared" si="0"/>
        <v>Tốt</v>
      </c>
      <c r="J71" s="17">
        <v>80</v>
      </c>
      <c r="K71" s="24" t="str">
        <f t="shared" si="1"/>
        <v>Tốt</v>
      </c>
    </row>
    <row r="72" spans="1:11" x14ac:dyDescent="0.25">
      <c r="A72" s="17">
        <v>60</v>
      </c>
      <c r="B72" s="17">
        <v>23021044</v>
      </c>
      <c r="C72" s="16" t="s">
        <v>1010</v>
      </c>
      <c r="D72" s="17" t="s">
        <v>1011</v>
      </c>
      <c r="E72" s="17">
        <v>82</v>
      </c>
      <c r="F72" s="17">
        <v>82</v>
      </c>
      <c r="G72" s="17">
        <v>82</v>
      </c>
      <c r="H72" s="17">
        <v>80</v>
      </c>
      <c r="I72" s="24" t="str">
        <f t="shared" si="0"/>
        <v>Tốt</v>
      </c>
      <c r="J72" s="17">
        <v>80</v>
      </c>
      <c r="K72" s="24" t="str">
        <f t="shared" si="1"/>
        <v>Tốt</v>
      </c>
    </row>
    <row r="73" spans="1:11" x14ac:dyDescent="0.25">
      <c r="A73" s="17">
        <v>61</v>
      </c>
      <c r="B73" s="17">
        <v>23021045</v>
      </c>
      <c r="C73" s="16" t="s">
        <v>1012</v>
      </c>
      <c r="D73" s="17" t="s">
        <v>1013</v>
      </c>
      <c r="E73" s="17">
        <v>82</v>
      </c>
      <c r="F73" s="17">
        <v>82</v>
      </c>
      <c r="G73" s="17">
        <v>82</v>
      </c>
      <c r="H73" s="17">
        <v>80</v>
      </c>
      <c r="I73" s="24" t="str">
        <f t="shared" si="0"/>
        <v>Tốt</v>
      </c>
      <c r="J73" s="17">
        <v>80</v>
      </c>
      <c r="K73" s="24" t="str">
        <f t="shared" si="1"/>
        <v>Tốt</v>
      </c>
    </row>
    <row r="74" spans="1:11" x14ac:dyDescent="0.25">
      <c r="A74" s="17">
        <v>62</v>
      </c>
      <c r="B74" s="17">
        <v>23021046</v>
      </c>
      <c r="C74" s="16" t="s">
        <v>1014</v>
      </c>
      <c r="D74" s="17" t="s">
        <v>1015</v>
      </c>
      <c r="E74" s="17">
        <v>86</v>
      </c>
      <c r="F74" s="17">
        <v>67</v>
      </c>
      <c r="G74" s="17">
        <v>67</v>
      </c>
      <c r="H74" s="17">
        <v>67</v>
      </c>
      <c r="I74" s="24" t="str">
        <f t="shared" si="0"/>
        <v>Khá</v>
      </c>
      <c r="J74" s="17">
        <v>67</v>
      </c>
      <c r="K74" s="24" t="str">
        <f t="shared" si="1"/>
        <v>Khá</v>
      </c>
    </row>
    <row r="75" spans="1:11" x14ac:dyDescent="0.25">
      <c r="A75" s="17">
        <v>63</v>
      </c>
      <c r="B75" s="17">
        <v>23021047</v>
      </c>
      <c r="C75" s="16" t="s">
        <v>1016</v>
      </c>
      <c r="D75" s="17" t="s">
        <v>1017</v>
      </c>
      <c r="E75" s="17">
        <v>87</v>
      </c>
      <c r="F75" s="17">
        <v>77</v>
      </c>
      <c r="G75" s="17">
        <v>77</v>
      </c>
      <c r="H75" s="17">
        <v>77</v>
      </c>
      <c r="I75" s="24" t="str">
        <f t="shared" si="0"/>
        <v>Khá</v>
      </c>
      <c r="J75" s="17">
        <v>77</v>
      </c>
      <c r="K75" s="24" t="str">
        <f t="shared" si="1"/>
        <v>Khá</v>
      </c>
    </row>
    <row r="76" spans="1:11" x14ac:dyDescent="0.25">
      <c r="A76" s="17">
        <v>64</v>
      </c>
      <c r="B76" s="17">
        <v>23021048</v>
      </c>
      <c r="C76" s="16" t="s">
        <v>1018</v>
      </c>
      <c r="D76" s="17" t="s">
        <v>1019</v>
      </c>
      <c r="E76" s="17">
        <v>70</v>
      </c>
      <c r="F76" s="17">
        <v>70</v>
      </c>
      <c r="G76" s="17">
        <v>70</v>
      </c>
      <c r="H76" s="17">
        <v>70</v>
      </c>
      <c r="I76" s="24" t="str">
        <f t="shared" si="0"/>
        <v>Khá</v>
      </c>
      <c r="J76" s="17">
        <v>70</v>
      </c>
      <c r="K76" s="24" t="str">
        <f t="shared" si="1"/>
        <v>Khá</v>
      </c>
    </row>
    <row r="77" spans="1:11" x14ac:dyDescent="0.25">
      <c r="A77" s="17">
        <v>65</v>
      </c>
      <c r="B77" s="17">
        <v>23021049</v>
      </c>
      <c r="C77" s="16" t="s">
        <v>1020</v>
      </c>
      <c r="D77" s="17" t="s">
        <v>1021</v>
      </c>
      <c r="E77" s="17">
        <v>82</v>
      </c>
      <c r="F77" s="17">
        <v>82</v>
      </c>
      <c r="G77" s="17">
        <v>82</v>
      </c>
      <c r="H77" s="17">
        <v>80</v>
      </c>
      <c r="I77" s="24" t="str">
        <f t="shared" si="0"/>
        <v>Tốt</v>
      </c>
      <c r="J77" s="17">
        <v>80</v>
      </c>
      <c r="K77" s="24" t="str">
        <f t="shared" si="1"/>
        <v>Tốt</v>
      </c>
    </row>
    <row r="78" spans="1:11" x14ac:dyDescent="0.25">
      <c r="A78" s="17">
        <v>66</v>
      </c>
      <c r="B78" s="17">
        <v>23021050</v>
      </c>
      <c r="C78" s="16" t="s">
        <v>1022</v>
      </c>
      <c r="D78" s="17" t="s">
        <v>1023</v>
      </c>
      <c r="E78" s="17">
        <v>82</v>
      </c>
      <c r="F78" s="17">
        <v>82</v>
      </c>
      <c r="G78" s="17">
        <v>82</v>
      </c>
      <c r="H78" s="17">
        <v>80</v>
      </c>
      <c r="I78" s="24" t="str">
        <f t="shared" ref="I78:I79" si="2">IF(H78&gt;=90,"Xuất sắc",IF(H78&gt;=80,"Tốt", IF(H78&gt;=65,"Khá",IF(H78&gt;=50,"Trung bình", IF(H78&gt;=35, "Yếu", "Kém")))))</f>
        <v>Tốt</v>
      </c>
      <c r="J78" s="17">
        <v>80</v>
      </c>
      <c r="K78" s="24" t="str">
        <f t="shared" ref="K78:K79" si="3">IF(J78&gt;=90,"Xuất sắc",IF(J78&gt;=80,"Tốt", IF(J78&gt;=65,"Khá",IF(J78&gt;=50,"Trung bình", IF(J78&gt;=35, "Yếu", "Kém")))))</f>
        <v>Tốt</v>
      </c>
    </row>
    <row r="79" spans="1:11" x14ac:dyDescent="0.25">
      <c r="A79" s="17">
        <v>67</v>
      </c>
      <c r="B79" s="17">
        <v>23021052</v>
      </c>
      <c r="C79" s="16" t="s">
        <v>1024</v>
      </c>
      <c r="D79" s="17" t="s">
        <v>979</v>
      </c>
      <c r="E79" s="17">
        <v>90</v>
      </c>
      <c r="F79" s="17">
        <v>90</v>
      </c>
      <c r="G79" s="17">
        <v>90</v>
      </c>
      <c r="H79" s="17">
        <v>90</v>
      </c>
      <c r="I79" s="24" t="str">
        <f t="shared" si="2"/>
        <v>Xuất sắc</v>
      </c>
      <c r="J79" s="17">
        <v>90</v>
      </c>
      <c r="K79" s="24" t="str">
        <f t="shared" si="3"/>
        <v>Xuất sắc</v>
      </c>
    </row>
    <row r="81" spans="1:3" customFormat="1" ht="16.5" x14ac:dyDescent="0.2">
      <c r="A81" s="18" t="s">
        <v>1670</v>
      </c>
      <c r="B81" s="18"/>
      <c r="C81" s="18"/>
    </row>
  </sheetData>
  <mergeCells count="15">
    <mergeCell ref="A6:K6"/>
    <mergeCell ref="A1:C1"/>
    <mergeCell ref="G1:K1"/>
    <mergeCell ref="A2:C2"/>
    <mergeCell ref="G2:K2"/>
    <mergeCell ref="A5:K5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FB928-9DD4-49ED-B867-2388C877279B}">
  <dimension ref="A1:K79"/>
  <sheetViews>
    <sheetView topLeftCell="A8" workbookViewId="0">
      <selection activeCell="A13" sqref="A13:A77"/>
    </sheetView>
  </sheetViews>
  <sheetFormatPr defaultColWidth="15" defaultRowHeight="14.25" x14ac:dyDescent="0.2"/>
  <cols>
    <col min="1" max="1" width="4.75" style="20" bestFit="1" customWidth="1"/>
    <col min="2" max="2" width="8.875" style="20" bestFit="1" customWidth="1"/>
    <col min="3" max="3" width="21.875" customWidth="1"/>
    <col min="4" max="4" width="9.875" bestFit="1" customWidth="1"/>
    <col min="5" max="5" width="6.875" bestFit="1" customWidth="1"/>
    <col min="6" max="8" width="5.375" bestFit="1" customWidth="1"/>
    <col min="9" max="9" width="7.75" bestFit="1" customWidth="1"/>
    <col min="10" max="10" width="5.375" bestFit="1" customWidth="1"/>
    <col min="11" max="11" width="11.375" customWidth="1"/>
  </cols>
  <sheetData>
    <row r="1" spans="1:11" ht="16.5" x14ac:dyDescent="0.2">
      <c r="A1" s="53" t="s">
        <v>0</v>
      </c>
      <c r="B1" s="53"/>
      <c r="C1" s="53"/>
      <c r="G1" s="54" t="s">
        <v>2</v>
      </c>
      <c r="H1" s="54"/>
      <c r="I1" s="54"/>
      <c r="J1" s="54"/>
      <c r="K1" s="54"/>
    </row>
    <row r="2" spans="1:11" ht="16.5" x14ac:dyDescent="0.2">
      <c r="A2" s="55" t="s">
        <v>1</v>
      </c>
      <c r="B2" s="55"/>
      <c r="C2" s="55"/>
      <c r="G2" s="54" t="s">
        <v>3</v>
      </c>
      <c r="H2" s="54"/>
      <c r="I2" s="54"/>
      <c r="J2" s="54"/>
      <c r="K2" s="54"/>
    </row>
    <row r="3" spans="1:11" ht="16.5" x14ac:dyDescent="0.2">
      <c r="A3" s="19"/>
    </row>
    <row r="5" spans="1:11" s="3" customFormat="1" ht="19.5" x14ac:dyDescent="0.25">
      <c r="A5" s="52" t="s">
        <v>4</v>
      </c>
      <c r="B5" s="52"/>
      <c r="C5" s="52"/>
      <c r="D5" s="52"/>
      <c r="E5" s="52"/>
      <c r="F5" s="52"/>
      <c r="G5" s="52"/>
      <c r="H5" s="52"/>
      <c r="I5" s="52"/>
      <c r="J5" s="52"/>
      <c r="K5" s="52"/>
    </row>
    <row r="6" spans="1:11" s="3" customFormat="1" ht="19.5" x14ac:dyDescent="0.25">
      <c r="A6" s="52" t="s">
        <v>1073</v>
      </c>
      <c r="B6" s="52"/>
      <c r="C6" s="52"/>
      <c r="D6" s="52"/>
      <c r="E6" s="52"/>
      <c r="F6" s="52"/>
      <c r="G6" s="52"/>
      <c r="H6" s="52"/>
      <c r="I6" s="52"/>
      <c r="J6" s="52"/>
      <c r="K6" s="52"/>
    </row>
    <row r="7" spans="1:11" s="3" customFormat="1" ht="19.5" x14ac:dyDescent="0.25">
      <c r="A7" s="52" t="s">
        <v>29</v>
      </c>
      <c r="B7" s="52"/>
      <c r="C7" s="52"/>
      <c r="D7" s="52"/>
      <c r="E7" s="52"/>
      <c r="F7" s="52"/>
      <c r="G7" s="52"/>
      <c r="H7" s="52"/>
      <c r="I7" s="52"/>
      <c r="J7" s="52"/>
      <c r="K7" s="52"/>
    </row>
    <row r="10" spans="1:11" ht="15.75" customHeight="1" x14ac:dyDescent="0.2">
      <c r="A10" s="56" t="s">
        <v>5</v>
      </c>
      <c r="B10" s="58" t="s">
        <v>6</v>
      </c>
      <c r="C10" s="58" t="s">
        <v>7</v>
      </c>
      <c r="D10" s="58" t="s">
        <v>8</v>
      </c>
      <c r="E10" s="1" t="s">
        <v>9</v>
      </c>
      <c r="F10" s="1" t="s">
        <v>9</v>
      </c>
      <c r="G10" s="1" t="s">
        <v>9</v>
      </c>
      <c r="H10" s="48" t="s">
        <v>13</v>
      </c>
      <c r="I10" s="49"/>
      <c r="J10" s="48" t="s">
        <v>13</v>
      </c>
      <c r="K10" s="49"/>
    </row>
    <row r="11" spans="1:11" ht="31.5" customHeight="1" x14ac:dyDescent="0.2">
      <c r="A11" s="57"/>
      <c r="B11" s="59"/>
      <c r="C11" s="59"/>
      <c r="D11" s="59"/>
      <c r="E11" s="2" t="s">
        <v>10</v>
      </c>
      <c r="F11" s="2" t="s">
        <v>11</v>
      </c>
      <c r="G11" s="2" t="s">
        <v>12</v>
      </c>
      <c r="H11" s="50" t="s">
        <v>14</v>
      </c>
      <c r="I11" s="51"/>
      <c r="J11" s="50" t="s">
        <v>670</v>
      </c>
      <c r="K11" s="51"/>
    </row>
    <row r="12" spans="1:11" ht="15.75" x14ac:dyDescent="0.2">
      <c r="A12" s="57"/>
      <c r="B12" s="59"/>
      <c r="C12" s="59"/>
      <c r="D12" s="59"/>
      <c r="E12" s="21"/>
      <c r="F12" s="21"/>
      <c r="G12" s="21"/>
      <c r="H12" s="1" t="s">
        <v>9</v>
      </c>
      <c r="I12" s="1" t="s">
        <v>15</v>
      </c>
      <c r="J12" s="1" t="s">
        <v>9</v>
      </c>
      <c r="K12" s="1" t="s">
        <v>15</v>
      </c>
    </row>
    <row r="13" spans="1:11" ht="15" x14ac:dyDescent="0.25">
      <c r="A13" s="17">
        <v>1</v>
      </c>
      <c r="B13" s="17">
        <v>20020009</v>
      </c>
      <c r="C13" s="16" t="s">
        <v>41</v>
      </c>
      <c r="D13" s="16" t="s">
        <v>701</v>
      </c>
      <c r="E13" s="16">
        <v>80</v>
      </c>
      <c r="F13" s="16">
        <v>80</v>
      </c>
      <c r="G13" s="16">
        <v>80</v>
      </c>
      <c r="H13" s="16">
        <v>80</v>
      </c>
      <c r="I13" s="24" t="str">
        <f>IF(H13&gt;=90,"Xuất sắc",IF(H13&gt;=80,"Tốt", IF(H13&gt;=65,"Khá",IF(H13&gt;=50,"Trung bình", IF(H13&gt;=35, "Yếu", "Kém")))))</f>
        <v>Tốt</v>
      </c>
      <c r="J13" s="16">
        <v>80</v>
      </c>
      <c r="K13" s="24" t="str">
        <f>IF(J13&gt;=90,"Xuất sắc",IF(J13&gt;=80,"Tốt", IF(J13&gt;=65,"Khá",IF(J13&gt;=50,"Trung bình", IF(J13&gt;=35, "Yếu", "Kém")))))</f>
        <v>Tốt</v>
      </c>
    </row>
    <row r="14" spans="1:11" ht="15" x14ac:dyDescent="0.25">
      <c r="A14" s="17">
        <v>2</v>
      </c>
      <c r="B14" s="17">
        <v>20020085</v>
      </c>
      <c r="C14" s="16" t="s">
        <v>42</v>
      </c>
      <c r="D14" s="16" t="s">
        <v>1025</v>
      </c>
      <c r="E14" s="16">
        <v>90</v>
      </c>
      <c r="F14" s="16">
        <v>90</v>
      </c>
      <c r="G14" s="16">
        <v>90</v>
      </c>
      <c r="H14" s="16">
        <v>90</v>
      </c>
      <c r="I14" s="24" t="str">
        <f t="shared" ref="I14:I77" si="0">IF(H14&gt;=90,"Xuất sắc",IF(H14&gt;=80,"Tốt", IF(H14&gt;=65,"Khá",IF(H14&gt;=50,"Trung bình", IF(H14&gt;=35, "Yếu", "Kém")))))</f>
        <v>Xuất sắc</v>
      </c>
      <c r="J14" s="16">
        <v>90</v>
      </c>
      <c r="K14" s="24" t="str">
        <f t="shared" ref="K14:K77" si="1">IF(J14&gt;=90,"Xuất sắc",IF(J14&gt;=80,"Tốt", IF(J14&gt;=65,"Khá",IF(J14&gt;=50,"Trung bình", IF(J14&gt;=35, "Yếu", "Kém")))))</f>
        <v>Xuất sắc</v>
      </c>
    </row>
    <row r="15" spans="1:11" ht="15" x14ac:dyDescent="0.25">
      <c r="A15" s="17">
        <v>3</v>
      </c>
      <c r="B15" s="17">
        <v>20020161</v>
      </c>
      <c r="C15" s="16" t="s">
        <v>43</v>
      </c>
      <c r="D15" s="16" t="s">
        <v>1026</v>
      </c>
      <c r="E15" s="16">
        <v>80</v>
      </c>
      <c r="F15" s="16">
        <v>90</v>
      </c>
      <c r="G15" s="16">
        <v>90</v>
      </c>
      <c r="H15" s="16">
        <v>90</v>
      </c>
      <c r="I15" s="24" t="str">
        <f t="shared" si="0"/>
        <v>Xuất sắc</v>
      </c>
      <c r="J15" s="16">
        <v>90</v>
      </c>
      <c r="K15" s="24" t="str">
        <f t="shared" si="1"/>
        <v>Xuất sắc</v>
      </c>
    </row>
    <row r="16" spans="1:11" ht="15" x14ac:dyDescent="0.25">
      <c r="A16" s="17">
        <v>4</v>
      </c>
      <c r="B16" s="17">
        <v>20020162</v>
      </c>
      <c r="C16" s="16" t="s">
        <v>44</v>
      </c>
      <c r="D16" s="16" t="s">
        <v>1027</v>
      </c>
      <c r="E16" s="16">
        <v>80</v>
      </c>
      <c r="F16" s="16">
        <v>80</v>
      </c>
      <c r="G16" s="16">
        <v>80</v>
      </c>
      <c r="H16" s="16">
        <v>80</v>
      </c>
      <c r="I16" s="24" t="str">
        <f t="shared" si="0"/>
        <v>Tốt</v>
      </c>
      <c r="J16" s="16">
        <v>80</v>
      </c>
      <c r="K16" s="24" t="str">
        <f t="shared" si="1"/>
        <v>Tốt</v>
      </c>
    </row>
    <row r="17" spans="1:11" ht="15" x14ac:dyDescent="0.25">
      <c r="A17" s="17">
        <v>5</v>
      </c>
      <c r="B17" s="17">
        <v>20020163</v>
      </c>
      <c r="C17" s="16" t="s">
        <v>45</v>
      </c>
      <c r="D17" s="16" t="s">
        <v>708</v>
      </c>
      <c r="E17" s="16">
        <v>90</v>
      </c>
      <c r="F17" s="16">
        <v>90</v>
      </c>
      <c r="G17" s="16">
        <v>90</v>
      </c>
      <c r="H17" s="16">
        <v>90</v>
      </c>
      <c r="I17" s="24" t="str">
        <f t="shared" si="0"/>
        <v>Xuất sắc</v>
      </c>
      <c r="J17" s="16">
        <v>90</v>
      </c>
      <c r="K17" s="24" t="str">
        <f t="shared" si="1"/>
        <v>Xuất sắc</v>
      </c>
    </row>
    <row r="18" spans="1:11" ht="15" x14ac:dyDescent="0.25">
      <c r="A18" s="17">
        <v>6</v>
      </c>
      <c r="B18" s="17">
        <v>20020164</v>
      </c>
      <c r="C18" s="16" t="s">
        <v>46</v>
      </c>
      <c r="D18" s="16" t="s">
        <v>1028</v>
      </c>
      <c r="E18" s="16">
        <v>90</v>
      </c>
      <c r="F18" s="16">
        <v>90</v>
      </c>
      <c r="G18" s="16">
        <v>90</v>
      </c>
      <c r="H18" s="16">
        <v>90</v>
      </c>
      <c r="I18" s="24" t="str">
        <f t="shared" si="0"/>
        <v>Xuất sắc</v>
      </c>
      <c r="J18" s="16">
        <v>90</v>
      </c>
      <c r="K18" s="24" t="str">
        <f t="shared" si="1"/>
        <v>Xuất sắc</v>
      </c>
    </row>
    <row r="19" spans="1:11" ht="15" x14ac:dyDescent="0.25">
      <c r="A19" s="17">
        <v>7</v>
      </c>
      <c r="B19" s="17">
        <v>20020226</v>
      </c>
      <c r="C19" s="16" t="s">
        <v>47</v>
      </c>
      <c r="D19" s="16" t="s">
        <v>1029</v>
      </c>
      <c r="E19" s="16">
        <v>90</v>
      </c>
      <c r="F19" s="16">
        <v>90</v>
      </c>
      <c r="G19" s="16">
        <v>77</v>
      </c>
      <c r="H19" s="16">
        <v>77</v>
      </c>
      <c r="I19" s="24" t="str">
        <f t="shared" si="0"/>
        <v>Khá</v>
      </c>
      <c r="J19" s="16">
        <v>77</v>
      </c>
      <c r="K19" s="24" t="str">
        <f t="shared" si="1"/>
        <v>Khá</v>
      </c>
    </row>
    <row r="20" spans="1:11" ht="15" x14ac:dyDescent="0.25">
      <c r="A20" s="17">
        <v>8</v>
      </c>
      <c r="B20" s="17">
        <v>20020227</v>
      </c>
      <c r="C20" s="16" t="s">
        <v>48</v>
      </c>
      <c r="D20" s="16" t="s">
        <v>1030</v>
      </c>
      <c r="E20" s="16">
        <v>80</v>
      </c>
      <c r="F20" s="16">
        <v>80</v>
      </c>
      <c r="G20" s="16">
        <v>80</v>
      </c>
      <c r="H20" s="16">
        <v>80</v>
      </c>
      <c r="I20" s="24" t="str">
        <f t="shared" si="0"/>
        <v>Tốt</v>
      </c>
      <c r="J20" s="16">
        <v>80</v>
      </c>
      <c r="K20" s="24" t="str">
        <f t="shared" si="1"/>
        <v>Tốt</v>
      </c>
    </row>
    <row r="21" spans="1:11" ht="15" x14ac:dyDescent="0.25">
      <c r="A21" s="17">
        <v>9</v>
      </c>
      <c r="B21" s="17">
        <v>20020315</v>
      </c>
      <c r="C21" s="16" t="s">
        <v>49</v>
      </c>
      <c r="D21" s="16" t="s">
        <v>1031</v>
      </c>
      <c r="E21" s="16">
        <v>80</v>
      </c>
      <c r="F21" s="16">
        <v>80</v>
      </c>
      <c r="G21" s="16">
        <v>80</v>
      </c>
      <c r="H21" s="16">
        <v>80</v>
      </c>
      <c r="I21" s="24" t="str">
        <f t="shared" si="0"/>
        <v>Tốt</v>
      </c>
      <c r="J21" s="16">
        <v>80</v>
      </c>
      <c r="K21" s="24" t="str">
        <f t="shared" si="1"/>
        <v>Tốt</v>
      </c>
    </row>
    <row r="22" spans="1:11" ht="15" x14ac:dyDescent="0.25">
      <c r="A22" s="17">
        <v>10</v>
      </c>
      <c r="B22" s="17">
        <v>20020343</v>
      </c>
      <c r="C22" s="16" t="s">
        <v>50</v>
      </c>
      <c r="D22" s="16" t="s">
        <v>1032</v>
      </c>
      <c r="E22" s="16">
        <v>90</v>
      </c>
      <c r="F22" s="16">
        <v>90</v>
      </c>
      <c r="G22" s="16">
        <v>90</v>
      </c>
      <c r="H22" s="16">
        <v>90</v>
      </c>
      <c r="I22" s="24" t="str">
        <f t="shared" si="0"/>
        <v>Xuất sắc</v>
      </c>
      <c r="J22" s="16">
        <v>90</v>
      </c>
      <c r="K22" s="24" t="str">
        <f t="shared" si="1"/>
        <v>Xuất sắc</v>
      </c>
    </row>
    <row r="23" spans="1:11" ht="15" x14ac:dyDescent="0.25">
      <c r="A23" s="17">
        <v>11</v>
      </c>
      <c r="B23" s="17">
        <v>20020344</v>
      </c>
      <c r="C23" s="16" t="s">
        <v>51</v>
      </c>
      <c r="D23" s="16" t="s">
        <v>1033</v>
      </c>
      <c r="E23" s="16">
        <v>90</v>
      </c>
      <c r="F23" s="16">
        <v>90</v>
      </c>
      <c r="G23" s="16">
        <v>82</v>
      </c>
      <c r="H23" s="16">
        <v>82</v>
      </c>
      <c r="I23" s="24" t="str">
        <f t="shared" si="0"/>
        <v>Tốt</v>
      </c>
      <c r="J23" s="16">
        <v>82</v>
      </c>
      <c r="K23" s="24" t="str">
        <f t="shared" si="1"/>
        <v>Tốt</v>
      </c>
    </row>
    <row r="24" spans="1:11" ht="15" x14ac:dyDescent="0.25">
      <c r="A24" s="17">
        <v>12</v>
      </c>
      <c r="B24" s="17">
        <v>20020569</v>
      </c>
      <c r="C24" s="16" t="s">
        <v>52</v>
      </c>
      <c r="D24" s="16" t="s">
        <v>678</v>
      </c>
      <c r="E24" s="16">
        <v>90</v>
      </c>
      <c r="F24" s="16">
        <v>90</v>
      </c>
      <c r="G24" s="16">
        <v>90</v>
      </c>
      <c r="H24" s="16">
        <v>90</v>
      </c>
      <c r="I24" s="24" t="str">
        <f t="shared" si="0"/>
        <v>Xuất sắc</v>
      </c>
      <c r="J24" s="16">
        <v>90</v>
      </c>
      <c r="K24" s="24" t="str">
        <f t="shared" si="1"/>
        <v>Xuất sắc</v>
      </c>
    </row>
    <row r="25" spans="1:11" ht="15" x14ac:dyDescent="0.25">
      <c r="A25" s="17">
        <v>13</v>
      </c>
      <c r="B25" s="17">
        <v>20020570</v>
      </c>
      <c r="C25" s="16" t="s">
        <v>53</v>
      </c>
      <c r="D25" s="16" t="s">
        <v>1034</v>
      </c>
      <c r="E25" s="16">
        <v>80</v>
      </c>
      <c r="F25" s="16">
        <v>85</v>
      </c>
      <c r="G25" s="16">
        <v>85</v>
      </c>
      <c r="H25" s="16">
        <v>85</v>
      </c>
      <c r="I25" s="24" t="str">
        <f t="shared" si="0"/>
        <v>Tốt</v>
      </c>
      <c r="J25" s="16">
        <v>85</v>
      </c>
      <c r="K25" s="24" t="str">
        <f t="shared" si="1"/>
        <v>Tốt</v>
      </c>
    </row>
    <row r="26" spans="1:11" ht="15" x14ac:dyDescent="0.25">
      <c r="A26" s="17">
        <v>14</v>
      </c>
      <c r="B26" s="17">
        <v>20020571</v>
      </c>
      <c r="C26" s="16" t="s">
        <v>54</v>
      </c>
      <c r="D26" s="16" t="s">
        <v>1035</v>
      </c>
      <c r="E26" s="16">
        <v>90</v>
      </c>
      <c r="F26" s="16">
        <v>90</v>
      </c>
      <c r="G26" s="16">
        <v>77</v>
      </c>
      <c r="H26" s="16">
        <v>77</v>
      </c>
      <c r="I26" s="24" t="str">
        <f t="shared" si="0"/>
        <v>Khá</v>
      </c>
      <c r="J26" s="16">
        <v>77</v>
      </c>
      <c r="K26" s="24" t="str">
        <f t="shared" si="1"/>
        <v>Khá</v>
      </c>
    </row>
    <row r="27" spans="1:11" ht="15" x14ac:dyDescent="0.25">
      <c r="A27" s="17">
        <v>15</v>
      </c>
      <c r="B27" s="17">
        <v>20020572</v>
      </c>
      <c r="C27" s="16" t="s">
        <v>55</v>
      </c>
      <c r="D27" s="16" t="s">
        <v>1036</v>
      </c>
      <c r="E27" s="16">
        <v>90</v>
      </c>
      <c r="F27" s="16">
        <v>90</v>
      </c>
      <c r="G27" s="16">
        <v>90</v>
      </c>
      <c r="H27" s="16">
        <v>90</v>
      </c>
      <c r="I27" s="24" t="str">
        <f t="shared" si="0"/>
        <v>Xuất sắc</v>
      </c>
      <c r="J27" s="16">
        <v>90</v>
      </c>
      <c r="K27" s="24" t="str">
        <f t="shared" si="1"/>
        <v>Xuất sắc</v>
      </c>
    </row>
    <row r="28" spans="1:11" ht="15" x14ac:dyDescent="0.25">
      <c r="A28" s="17">
        <v>16</v>
      </c>
      <c r="B28" s="17">
        <v>20020573</v>
      </c>
      <c r="C28" s="16" t="s">
        <v>56</v>
      </c>
      <c r="D28" s="16" t="s">
        <v>1037</v>
      </c>
      <c r="E28" s="16">
        <v>85</v>
      </c>
      <c r="F28" s="16">
        <v>85</v>
      </c>
      <c r="G28" s="16">
        <v>82</v>
      </c>
      <c r="H28" s="16">
        <v>82</v>
      </c>
      <c r="I28" s="24" t="str">
        <f t="shared" si="0"/>
        <v>Tốt</v>
      </c>
      <c r="J28" s="16">
        <v>82</v>
      </c>
      <c r="K28" s="24" t="str">
        <f t="shared" si="1"/>
        <v>Tốt</v>
      </c>
    </row>
    <row r="29" spans="1:11" ht="15" x14ac:dyDescent="0.25">
      <c r="A29" s="17">
        <v>17</v>
      </c>
      <c r="B29" s="17">
        <v>20020574</v>
      </c>
      <c r="C29" s="16" t="s">
        <v>30</v>
      </c>
      <c r="D29" s="16" t="s">
        <v>720</v>
      </c>
      <c r="E29" s="16">
        <v>90</v>
      </c>
      <c r="F29" s="16">
        <v>90</v>
      </c>
      <c r="G29" s="16">
        <v>90</v>
      </c>
      <c r="H29" s="16">
        <v>90</v>
      </c>
      <c r="I29" s="24" t="str">
        <f t="shared" si="0"/>
        <v>Xuất sắc</v>
      </c>
      <c r="J29" s="16">
        <v>90</v>
      </c>
      <c r="K29" s="24" t="str">
        <f t="shared" si="1"/>
        <v>Xuất sắc</v>
      </c>
    </row>
    <row r="30" spans="1:11" ht="15" x14ac:dyDescent="0.25">
      <c r="A30" s="17">
        <v>18</v>
      </c>
      <c r="B30" s="17">
        <v>20020575</v>
      </c>
      <c r="C30" s="16" t="s">
        <v>17</v>
      </c>
      <c r="D30" s="16" t="s">
        <v>1038</v>
      </c>
      <c r="E30" s="16">
        <v>85</v>
      </c>
      <c r="F30" s="16">
        <v>90</v>
      </c>
      <c r="G30" s="16">
        <v>90</v>
      </c>
      <c r="H30" s="16">
        <v>90</v>
      </c>
      <c r="I30" s="24" t="str">
        <f t="shared" si="0"/>
        <v>Xuất sắc</v>
      </c>
      <c r="J30" s="16">
        <v>90</v>
      </c>
      <c r="K30" s="24" t="str">
        <f t="shared" si="1"/>
        <v>Xuất sắc</v>
      </c>
    </row>
    <row r="31" spans="1:11" ht="15" x14ac:dyDescent="0.25">
      <c r="A31" s="17">
        <v>19</v>
      </c>
      <c r="B31" s="17">
        <v>20020576</v>
      </c>
      <c r="C31" s="16" t="s">
        <v>57</v>
      </c>
      <c r="D31" s="16" t="s">
        <v>1039</v>
      </c>
      <c r="E31" s="16">
        <v>90</v>
      </c>
      <c r="F31" s="16">
        <v>90</v>
      </c>
      <c r="G31" s="16">
        <v>90</v>
      </c>
      <c r="H31" s="16">
        <v>90</v>
      </c>
      <c r="I31" s="24" t="str">
        <f t="shared" si="0"/>
        <v>Xuất sắc</v>
      </c>
      <c r="J31" s="16">
        <v>90</v>
      </c>
      <c r="K31" s="24" t="str">
        <f t="shared" si="1"/>
        <v>Xuất sắc</v>
      </c>
    </row>
    <row r="32" spans="1:11" ht="15" x14ac:dyDescent="0.25">
      <c r="A32" s="17">
        <v>20</v>
      </c>
      <c r="B32" s="17">
        <v>20020577</v>
      </c>
      <c r="C32" s="16" t="s">
        <v>58</v>
      </c>
      <c r="D32" s="16" t="s">
        <v>704</v>
      </c>
      <c r="E32" s="16">
        <v>90</v>
      </c>
      <c r="F32" s="16">
        <v>90</v>
      </c>
      <c r="G32" s="16">
        <v>90</v>
      </c>
      <c r="H32" s="16">
        <v>90</v>
      </c>
      <c r="I32" s="24" t="str">
        <f t="shared" si="0"/>
        <v>Xuất sắc</v>
      </c>
      <c r="J32" s="16">
        <v>90</v>
      </c>
      <c r="K32" s="24" t="str">
        <f t="shared" si="1"/>
        <v>Xuất sắc</v>
      </c>
    </row>
    <row r="33" spans="1:11" ht="15" x14ac:dyDescent="0.25">
      <c r="A33" s="17">
        <v>21</v>
      </c>
      <c r="B33" s="17">
        <v>20020578</v>
      </c>
      <c r="C33" s="16" t="s">
        <v>59</v>
      </c>
      <c r="D33" s="16" t="s">
        <v>1040</v>
      </c>
      <c r="E33" s="16">
        <v>84</v>
      </c>
      <c r="F33" s="16">
        <v>94</v>
      </c>
      <c r="G33" s="16">
        <v>90</v>
      </c>
      <c r="H33" s="16">
        <v>90</v>
      </c>
      <c r="I33" s="24" t="str">
        <f t="shared" si="0"/>
        <v>Xuất sắc</v>
      </c>
      <c r="J33" s="16">
        <v>90</v>
      </c>
      <c r="K33" s="24" t="str">
        <f t="shared" si="1"/>
        <v>Xuất sắc</v>
      </c>
    </row>
    <row r="34" spans="1:11" ht="15" x14ac:dyDescent="0.25">
      <c r="A34" s="17">
        <v>22</v>
      </c>
      <c r="B34" s="17">
        <v>20020579</v>
      </c>
      <c r="C34" s="16" t="s">
        <v>60</v>
      </c>
      <c r="D34" s="16" t="s">
        <v>1041</v>
      </c>
      <c r="E34" s="16">
        <v>90</v>
      </c>
      <c r="F34" s="16">
        <v>90</v>
      </c>
      <c r="G34" s="16">
        <v>90</v>
      </c>
      <c r="H34" s="16">
        <v>90</v>
      </c>
      <c r="I34" s="24" t="str">
        <f t="shared" si="0"/>
        <v>Xuất sắc</v>
      </c>
      <c r="J34" s="16">
        <v>90</v>
      </c>
      <c r="K34" s="24" t="str">
        <f t="shared" si="1"/>
        <v>Xuất sắc</v>
      </c>
    </row>
    <row r="35" spans="1:11" ht="15" x14ac:dyDescent="0.25">
      <c r="A35" s="17">
        <v>23</v>
      </c>
      <c r="B35" s="17">
        <v>20020580</v>
      </c>
      <c r="C35" s="16" t="s">
        <v>61</v>
      </c>
      <c r="D35" s="16" t="s">
        <v>1042</v>
      </c>
      <c r="E35" s="16">
        <v>90</v>
      </c>
      <c r="F35" s="16">
        <v>90</v>
      </c>
      <c r="G35" s="16">
        <v>90</v>
      </c>
      <c r="H35" s="16">
        <v>90</v>
      </c>
      <c r="I35" s="24" t="str">
        <f t="shared" si="0"/>
        <v>Xuất sắc</v>
      </c>
      <c r="J35" s="16">
        <v>90</v>
      </c>
      <c r="K35" s="24" t="str">
        <f t="shared" si="1"/>
        <v>Xuất sắc</v>
      </c>
    </row>
    <row r="36" spans="1:11" ht="15" x14ac:dyDescent="0.25">
      <c r="A36" s="17">
        <v>24</v>
      </c>
      <c r="B36" s="17">
        <v>20020581</v>
      </c>
      <c r="C36" s="16" t="s">
        <v>62</v>
      </c>
      <c r="D36" s="16" t="s">
        <v>1043</v>
      </c>
      <c r="E36" s="16">
        <v>90</v>
      </c>
      <c r="F36" s="16">
        <v>90</v>
      </c>
      <c r="G36" s="16">
        <v>90</v>
      </c>
      <c r="H36" s="16">
        <v>90</v>
      </c>
      <c r="I36" s="24" t="str">
        <f t="shared" si="0"/>
        <v>Xuất sắc</v>
      </c>
      <c r="J36" s="16">
        <v>90</v>
      </c>
      <c r="K36" s="24" t="str">
        <f t="shared" si="1"/>
        <v>Xuất sắc</v>
      </c>
    </row>
    <row r="37" spans="1:11" ht="15" x14ac:dyDescent="0.25">
      <c r="A37" s="17">
        <v>25</v>
      </c>
      <c r="B37" s="17">
        <v>20020582</v>
      </c>
      <c r="C37" s="16" t="s">
        <v>63</v>
      </c>
      <c r="D37" s="16" t="s">
        <v>1044</v>
      </c>
      <c r="E37" s="16">
        <v>90</v>
      </c>
      <c r="F37" s="16">
        <v>90</v>
      </c>
      <c r="G37" s="16">
        <v>90</v>
      </c>
      <c r="H37" s="16">
        <v>90</v>
      </c>
      <c r="I37" s="24" t="str">
        <f t="shared" si="0"/>
        <v>Xuất sắc</v>
      </c>
      <c r="J37" s="16">
        <v>90</v>
      </c>
      <c r="K37" s="24" t="str">
        <f t="shared" si="1"/>
        <v>Xuất sắc</v>
      </c>
    </row>
    <row r="38" spans="1:11" ht="15" x14ac:dyDescent="0.25">
      <c r="A38" s="17">
        <v>26</v>
      </c>
      <c r="B38" s="17">
        <v>20020583</v>
      </c>
      <c r="C38" s="16" t="s">
        <v>64</v>
      </c>
      <c r="D38" s="16" t="s">
        <v>1045</v>
      </c>
      <c r="E38" s="16">
        <v>90</v>
      </c>
      <c r="F38" s="16">
        <v>90</v>
      </c>
      <c r="G38" s="16">
        <v>90</v>
      </c>
      <c r="H38" s="16">
        <v>90</v>
      </c>
      <c r="I38" s="24" t="str">
        <f t="shared" si="0"/>
        <v>Xuất sắc</v>
      </c>
      <c r="J38" s="16">
        <v>90</v>
      </c>
      <c r="K38" s="24" t="str">
        <f t="shared" si="1"/>
        <v>Xuất sắc</v>
      </c>
    </row>
    <row r="39" spans="1:11" ht="15" x14ac:dyDescent="0.25">
      <c r="A39" s="17">
        <v>27</v>
      </c>
      <c r="B39" s="17">
        <v>20020584</v>
      </c>
      <c r="C39" s="16" t="s">
        <v>65</v>
      </c>
      <c r="D39" s="16" t="s">
        <v>1046</v>
      </c>
      <c r="E39" s="16">
        <v>90</v>
      </c>
      <c r="F39" s="16">
        <v>90</v>
      </c>
      <c r="G39" s="16">
        <v>90</v>
      </c>
      <c r="H39" s="16">
        <v>90</v>
      </c>
      <c r="I39" s="24" t="str">
        <f t="shared" si="0"/>
        <v>Xuất sắc</v>
      </c>
      <c r="J39" s="16">
        <v>90</v>
      </c>
      <c r="K39" s="24" t="str">
        <f t="shared" si="1"/>
        <v>Xuất sắc</v>
      </c>
    </row>
    <row r="40" spans="1:11" ht="15" x14ac:dyDescent="0.25">
      <c r="A40" s="17">
        <v>28</v>
      </c>
      <c r="B40" s="17">
        <v>20020585</v>
      </c>
      <c r="C40" s="16" t="s">
        <v>66</v>
      </c>
      <c r="D40" s="16" t="s">
        <v>1047</v>
      </c>
      <c r="E40" s="16">
        <v>90</v>
      </c>
      <c r="F40" s="16">
        <v>90</v>
      </c>
      <c r="G40" s="16">
        <v>90</v>
      </c>
      <c r="H40" s="16">
        <v>90</v>
      </c>
      <c r="I40" s="24" t="str">
        <f t="shared" si="0"/>
        <v>Xuất sắc</v>
      </c>
      <c r="J40" s="16">
        <v>90</v>
      </c>
      <c r="K40" s="24" t="str">
        <f t="shared" si="1"/>
        <v>Xuất sắc</v>
      </c>
    </row>
    <row r="41" spans="1:11" ht="15" x14ac:dyDescent="0.25">
      <c r="A41" s="17">
        <v>29</v>
      </c>
      <c r="B41" s="17">
        <v>20020586</v>
      </c>
      <c r="C41" s="16" t="s">
        <v>67</v>
      </c>
      <c r="D41" s="16" t="s">
        <v>1048</v>
      </c>
      <c r="E41" s="16">
        <v>90</v>
      </c>
      <c r="F41" s="16">
        <v>90</v>
      </c>
      <c r="G41" s="16">
        <v>90</v>
      </c>
      <c r="H41" s="16">
        <v>90</v>
      </c>
      <c r="I41" s="24" t="str">
        <f t="shared" si="0"/>
        <v>Xuất sắc</v>
      </c>
      <c r="J41" s="16">
        <v>90</v>
      </c>
      <c r="K41" s="24" t="str">
        <f t="shared" si="1"/>
        <v>Xuất sắc</v>
      </c>
    </row>
    <row r="42" spans="1:11" ht="15" x14ac:dyDescent="0.25">
      <c r="A42" s="17">
        <v>30</v>
      </c>
      <c r="B42" s="17">
        <v>20020587</v>
      </c>
      <c r="C42" s="16" t="s">
        <v>68</v>
      </c>
      <c r="D42" s="16" t="s">
        <v>692</v>
      </c>
      <c r="E42" s="16">
        <v>90</v>
      </c>
      <c r="F42" s="16">
        <v>90</v>
      </c>
      <c r="G42" s="16">
        <v>90</v>
      </c>
      <c r="H42" s="16">
        <v>90</v>
      </c>
      <c r="I42" s="24" t="str">
        <f t="shared" si="0"/>
        <v>Xuất sắc</v>
      </c>
      <c r="J42" s="16">
        <v>90</v>
      </c>
      <c r="K42" s="24" t="str">
        <f t="shared" si="1"/>
        <v>Xuất sắc</v>
      </c>
    </row>
    <row r="43" spans="1:11" ht="15" x14ac:dyDescent="0.25">
      <c r="A43" s="17">
        <v>31</v>
      </c>
      <c r="B43" s="17">
        <v>20020588</v>
      </c>
      <c r="C43" s="16" t="s">
        <v>42</v>
      </c>
      <c r="D43" s="16" t="s">
        <v>678</v>
      </c>
      <c r="E43" s="16">
        <v>85</v>
      </c>
      <c r="F43" s="16">
        <v>85</v>
      </c>
      <c r="G43" s="16">
        <v>85</v>
      </c>
      <c r="H43" s="16">
        <v>85</v>
      </c>
      <c r="I43" s="24" t="str">
        <f t="shared" si="0"/>
        <v>Tốt</v>
      </c>
      <c r="J43" s="16">
        <v>85</v>
      </c>
      <c r="K43" s="24" t="str">
        <f t="shared" si="1"/>
        <v>Tốt</v>
      </c>
    </row>
    <row r="44" spans="1:11" ht="15" x14ac:dyDescent="0.25">
      <c r="A44" s="17">
        <v>32</v>
      </c>
      <c r="B44" s="17">
        <v>20020589</v>
      </c>
      <c r="C44" s="16" t="s">
        <v>69</v>
      </c>
      <c r="D44" s="16" t="s">
        <v>1049</v>
      </c>
      <c r="E44" s="16">
        <v>90</v>
      </c>
      <c r="F44" s="16">
        <v>90</v>
      </c>
      <c r="G44" s="16">
        <v>90</v>
      </c>
      <c r="H44" s="16">
        <v>90</v>
      </c>
      <c r="I44" s="24" t="str">
        <f t="shared" si="0"/>
        <v>Xuất sắc</v>
      </c>
      <c r="J44" s="16">
        <v>90</v>
      </c>
      <c r="K44" s="24" t="str">
        <f t="shared" si="1"/>
        <v>Xuất sắc</v>
      </c>
    </row>
    <row r="45" spans="1:11" ht="15" x14ac:dyDescent="0.25">
      <c r="A45" s="17">
        <v>33</v>
      </c>
      <c r="B45" s="17">
        <v>20020590</v>
      </c>
      <c r="C45" s="16" t="s">
        <v>70</v>
      </c>
      <c r="D45" s="16" t="s">
        <v>1050</v>
      </c>
      <c r="E45" s="16">
        <v>90</v>
      </c>
      <c r="F45" s="16">
        <v>90</v>
      </c>
      <c r="G45" s="16">
        <v>90</v>
      </c>
      <c r="H45" s="16">
        <v>90</v>
      </c>
      <c r="I45" s="24" t="str">
        <f t="shared" si="0"/>
        <v>Xuất sắc</v>
      </c>
      <c r="J45" s="16">
        <v>90</v>
      </c>
      <c r="K45" s="24" t="str">
        <f t="shared" si="1"/>
        <v>Xuất sắc</v>
      </c>
    </row>
    <row r="46" spans="1:11" ht="15" x14ac:dyDescent="0.25">
      <c r="A46" s="17">
        <v>34</v>
      </c>
      <c r="B46" s="17">
        <v>20020591</v>
      </c>
      <c r="C46" s="16" t="s">
        <v>71</v>
      </c>
      <c r="D46" s="16" t="s">
        <v>1051</v>
      </c>
      <c r="E46" s="16">
        <v>90</v>
      </c>
      <c r="F46" s="16">
        <v>90</v>
      </c>
      <c r="G46" s="16">
        <v>90</v>
      </c>
      <c r="H46" s="16">
        <v>90</v>
      </c>
      <c r="I46" s="24" t="str">
        <f t="shared" si="0"/>
        <v>Xuất sắc</v>
      </c>
      <c r="J46" s="16">
        <v>90</v>
      </c>
      <c r="K46" s="24" t="str">
        <f t="shared" si="1"/>
        <v>Xuất sắc</v>
      </c>
    </row>
    <row r="47" spans="1:11" ht="15" x14ac:dyDescent="0.25">
      <c r="A47" s="17">
        <v>35</v>
      </c>
      <c r="B47" s="17">
        <v>20020592</v>
      </c>
      <c r="C47" s="16" t="s">
        <v>72</v>
      </c>
      <c r="D47" s="16" t="s">
        <v>1052</v>
      </c>
      <c r="E47" s="16">
        <v>90</v>
      </c>
      <c r="F47" s="16">
        <v>90</v>
      </c>
      <c r="G47" s="16">
        <v>90</v>
      </c>
      <c r="H47" s="16">
        <v>90</v>
      </c>
      <c r="I47" s="24" t="str">
        <f t="shared" si="0"/>
        <v>Xuất sắc</v>
      </c>
      <c r="J47" s="16">
        <v>90</v>
      </c>
      <c r="K47" s="24" t="str">
        <f t="shared" si="1"/>
        <v>Xuất sắc</v>
      </c>
    </row>
    <row r="48" spans="1:11" ht="15" x14ac:dyDescent="0.25">
      <c r="A48" s="17">
        <v>36</v>
      </c>
      <c r="B48" s="17">
        <v>20020593</v>
      </c>
      <c r="C48" s="16" t="s">
        <v>73</v>
      </c>
      <c r="D48" s="16" t="s">
        <v>684</v>
      </c>
      <c r="E48" s="16">
        <v>90</v>
      </c>
      <c r="F48" s="16">
        <v>90</v>
      </c>
      <c r="G48" s="16">
        <v>90</v>
      </c>
      <c r="H48" s="16">
        <v>90</v>
      </c>
      <c r="I48" s="24" t="str">
        <f t="shared" si="0"/>
        <v>Xuất sắc</v>
      </c>
      <c r="J48" s="16">
        <v>90</v>
      </c>
      <c r="K48" s="24" t="str">
        <f t="shared" si="1"/>
        <v>Xuất sắc</v>
      </c>
    </row>
    <row r="49" spans="1:11" ht="15" x14ac:dyDescent="0.25">
      <c r="A49" s="17">
        <v>37</v>
      </c>
      <c r="B49" s="17">
        <v>20020594</v>
      </c>
      <c r="C49" s="16" t="s">
        <v>74</v>
      </c>
      <c r="D49" s="16" t="s">
        <v>1053</v>
      </c>
      <c r="E49" s="16">
        <v>90</v>
      </c>
      <c r="F49" s="16">
        <v>90</v>
      </c>
      <c r="G49" s="16">
        <v>90</v>
      </c>
      <c r="H49" s="16">
        <v>90</v>
      </c>
      <c r="I49" s="24" t="str">
        <f t="shared" si="0"/>
        <v>Xuất sắc</v>
      </c>
      <c r="J49" s="16">
        <v>90</v>
      </c>
      <c r="K49" s="24" t="str">
        <f t="shared" si="1"/>
        <v>Xuất sắc</v>
      </c>
    </row>
    <row r="50" spans="1:11" ht="15" x14ac:dyDescent="0.25">
      <c r="A50" s="17">
        <v>38</v>
      </c>
      <c r="B50" s="17">
        <v>20020595</v>
      </c>
      <c r="C50" s="16" t="s">
        <v>75</v>
      </c>
      <c r="D50" s="16" t="s">
        <v>1038</v>
      </c>
      <c r="E50" s="16">
        <v>90</v>
      </c>
      <c r="F50" s="16">
        <v>90</v>
      </c>
      <c r="G50" s="16">
        <v>90</v>
      </c>
      <c r="H50" s="16">
        <v>90</v>
      </c>
      <c r="I50" s="24" t="str">
        <f t="shared" si="0"/>
        <v>Xuất sắc</v>
      </c>
      <c r="J50" s="16">
        <v>90</v>
      </c>
      <c r="K50" s="24" t="str">
        <f t="shared" si="1"/>
        <v>Xuất sắc</v>
      </c>
    </row>
    <row r="51" spans="1:11" ht="15" x14ac:dyDescent="0.25">
      <c r="A51" s="17">
        <v>39</v>
      </c>
      <c r="B51" s="17">
        <v>20020596</v>
      </c>
      <c r="C51" s="16" t="s">
        <v>76</v>
      </c>
      <c r="D51" s="16" t="s">
        <v>1054</v>
      </c>
      <c r="E51" s="16">
        <v>90</v>
      </c>
      <c r="F51" s="16">
        <v>90</v>
      </c>
      <c r="G51" s="16">
        <v>90</v>
      </c>
      <c r="H51" s="16">
        <v>90</v>
      </c>
      <c r="I51" s="24" t="str">
        <f t="shared" si="0"/>
        <v>Xuất sắc</v>
      </c>
      <c r="J51" s="16">
        <v>90</v>
      </c>
      <c r="K51" s="24" t="str">
        <f t="shared" si="1"/>
        <v>Xuất sắc</v>
      </c>
    </row>
    <row r="52" spans="1:11" ht="15" x14ac:dyDescent="0.25">
      <c r="A52" s="17">
        <v>40</v>
      </c>
      <c r="B52" s="17">
        <v>20020597</v>
      </c>
      <c r="C52" s="16" t="s">
        <v>77</v>
      </c>
      <c r="D52" s="16" t="s">
        <v>1055</v>
      </c>
      <c r="E52" s="16">
        <v>80</v>
      </c>
      <c r="F52" s="16">
        <v>80</v>
      </c>
      <c r="G52" s="16">
        <v>80</v>
      </c>
      <c r="H52" s="16">
        <v>80</v>
      </c>
      <c r="I52" s="24" t="str">
        <f t="shared" si="0"/>
        <v>Tốt</v>
      </c>
      <c r="J52" s="16">
        <v>80</v>
      </c>
      <c r="K52" s="24" t="str">
        <f t="shared" si="1"/>
        <v>Tốt</v>
      </c>
    </row>
    <row r="53" spans="1:11" ht="15" x14ac:dyDescent="0.25">
      <c r="A53" s="17">
        <v>41</v>
      </c>
      <c r="B53" s="17">
        <v>20020598</v>
      </c>
      <c r="C53" s="16" t="s">
        <v>78</v>
      </c>
      <c r="D53" s="16" t="s">
        <v>1056</v>
      </c>
      <c r="E53" s="16">
        <v>90</v>
      </c>
      <c r="F53" s="16">
        <v>90</v>
      </c>
      <c r="G53" s="16">
        <v>90</v>
      </c>
      <c r="H53" s="16">
        <v>90</v>
      </c>
      <c r="I53" s="24" t="str">
        <f t="shared" si="0"/>
        <v>Xuất sắc</v>
      </c>
      <c r="J53" s="16">
        <v>90</v>
      </c>
      <c r="K53" s="24" t="str">
        <f t="shared" si="1"/>
        <v>Xuất sắc</v>
      </c>
    </row>
    <row r="54" spans="1:11" ht="15" x14ac:dyDescent="0.25">
      <c r="A54" s="17">
        <v>42</v>
      </c>
      <c r="B54" s="17">
        <v>20020599</v>
      </c>
      <c r="C54" s="16" t="s">
        <v>39</v>
      </c>
      <c r="D54" s="16" t="s">
        <v>1042</v>
      </c>
      <c r="E54" s="16">
        <v>90</v>
      </c>
      <c r="F54" s="16">
        <v>90</v>
      </c>
      <c r="G54" s="16">
        <v>90</v>
      </c>
      <c r="H54" s="16">
        <v>90</v>
      </c>
      <c r="I54" s="24" t="str">
        <f t="shared" si="0"/>
        <v>Xuất sắc</v>
      </c>
      <c r="J54" s="16">
        <v>90</v>
      </c>
      <c r="K54" s="24" t="str">
        <f t="shared" si="1"/>
        <v>Xuất sắc</v>
      </c>
    </row>
    <row r="55" spans="1:11" ht="15" x14ac:dyDescent="0.25">
      <c r="A55" s="17">
        <v>43</v>
      </c>
      <c r="B55" s="17">
        <v>20020600</v>
      </c>
      <c r="C55" s="16" t="s">
        <v>79</v>
      </c>
      <c r="D55" s="16" t="s">
        <v>1057</v>
      </c>
      <c r="E55" s="16">
        <v>90</v>
      </c>
      <c r="F55" s="16">
        <v>90</v>
      </c>
      <c r="G55" s="16">
        <v>90</v>
      </c>
      <c r="H55" s="16">
        <v>90</v>
      </c>
      <c r="I55" s="24" t="str">
        <f t="shared" si="0"/>
        <v>Xuất sắc</v>
      </c>
      <c r="J55" s="16">
        <v>90</v>
      </c>
      <c r="K55" s="24" t="str">
        <f t="shared" si="1"/>
        <v>Xuất sắc</v>
      </c>
    </row>
    <row r="56" spans="1:11" ht="15" x14ac:dyDescent="0.25">
      <c r="A56" s="17">
        <v>44</v>
      </c>
      <c r="B56" s="17">
        <v>20020601</v>
      </c>
      <c r="C56" s="16" t="s">
        <v>80</v>
      </c>
      <c r="D56" s="16" t="s">
        <v>1058</v>
      </c>
      <c r="E56" s="16">
        <v>85</v>
      </c>
      <c r="F56" s="16">
        <v>85</v>
      </c>
      <c r="G56" s="16">
        <v>85</v>
      </c>
      <c r="H56" s="16">
        <v>85</v>
      </c>
      <c r="I56" s="24" t="str">
        <f t="shared" si="0"/>
        <v>Tốt</v>
      </c>
      <c r="J56" s="16">
        <v>85</v>
      </c>
      <c r="K56" s="24" t="str">
        <f t="shared" si="1"/>
        <v>Tốt</v>
      </c>
    </row>
    <row r="57" spans="1:11" ht="15" x14ac:dyDescent="0.25">
      <c r="A57" s="17">
        <v>45</v>
      </c>
      <c r="B57" s="17">
        <v>20020602</v>
      </c>
      <c r="C57" s="16" t="s">
        <v>81</v>
      </c>
      <c r="D57" s="16" t="s">
        <v>1059</v>
      </c>
      <c r="E57" s="16">
        <v>90</v>
      </c>
      <c r="F57" s="16">
        <v>90</v>
      </c>
      <c r="G57" s="16">
        <v>90</v>
      </c>
      <c r="H57" s="16">
        <v>90</v>
      </c>
      <c r="I57" s="24" t="str">
        <f t="shared" si="0"/>
        <v>Xuất sắc</v>
      </c>
      <c r="J57" s="16">
        <v>90</v>
      </c>
      <c r="K57" s="24" t="str">
        <f t="shared" si="1"/>
        <v>Xuất sắc</v>
      </c>
    </row>
    <row r="58" spans="1:11" ht="15" x14ac:dyDescent="0.25">
      <c r="A58" s="17">
        <v>46</v>
      </c>
      <c r="B58" s="17">
        <v>20020603</v>
      </c>
      <c r="C58" s="16" t="s">
        <v>82</v>
      </c>
      <c r="D58" s="16" t="s">
        <v>1060</v>
      </c>
      <c r="E58" s="16">
        <v>90</v>
      </c>
      <c r="F58" s="16">
        <v>90</v>
      </c>
      <c r="G58" s="16">
        <v>90</v>
      </c>
      <c r="H58" s="16">
        <v>90</v>
      </c>
      <c r="I58" s="24" t="str">
        <f t="shared" si="0"/>
        <v>Xuất sắc</v>
      </c>
      <c r="J58" s="16">
        <v>90</v>
      </c>
      <c r="K58" s="24" t="str">
        <f t="shared" si="1"/>
        <v>Xuất sắc</v>
      </c>
    </row>
    <row r="59" spans="1:11" ht="15" x14ac:dyDescent="0.25">
      <c r="A59" s="17">
        <v>47</v>
      </c>
      <c r="B59" s="17">
        <v>20020604</v>
      </c>
      <c r="C59" s="16" t="s">
        <v>83</v>
      </c>
      <c r="D59" s="16" t="s">
        <v>1061</v>
      </c>
      <c r="E59" s="16">
        <v>90</v>
      </c>
      <c r="F59" s="16">
        <v>90</v>
      </c>
      <c r="G59" s="16">
        <v>90</v>
      </c>
      <c r="H59" s="16">
        <v>90</v>
      </c>
      <c r="I59" s="24" t="str">
        <f t="shared" si="0"/>
        <v>Xuất sắc</v>
      </c>
      <c r="J59" s="16">
        <v>90</v>
      </c>
      <c r="K59" s="24" t="str">
        <f t="shared" si="1"/>
        <v>Xuất sắc</v>
      </c>
    </row>
    <row r="60" spans="1:11" ht="15" x14ac:dyDescent="0.25">
      <c r="A60" s="17">
        <v>48</v>
      </c>
      <c r="B60" s="17">
        <v>20020605</v>
      </c>
      <c r="C60" s="16" t="s">
        <v>84</v>
      </c>
      <c r="D60" s="16" t="s">
        <v>701</v>
      </c>
      <c r="E60" s="16">
        <v>80</v>
      </c>
      <c r="F60" s="16">
        <v>90</v>
      </c>
      <c r="G60" s="16">
        <v>90</v>
      </c>
      <c r="H60" s="16">
        <v>90</v>
      </c>
      <c r="I60" s="24" t="str">
        <f t="shared" si="0"/>
        <v>Xuất sắc</v>
      </c>
      <c r="J60" s="16">
        <v>90</v>
      </c>
      <c r="K60" s="24" t="str">
        <f t="shared" si="1"/>
        <v>Xuất sắc</v>
      </c>
    </row>
    <row r="61" spans="1:11" ht="15" x14ac:dyDescent="0.25">
      <c r="A61" s="17">
        <v>49</v>
      </c>
      <c r="B61" s="17">
        <v>20020606</v>
      </c>
      <c r="C61" s="16" t="s">
        <v>85</v>
      </c>
      <c r="D61" s="16" t="s">
        <v>1062</v>
      </c>
      <c r="E61" s="16">
        <v>90</v>
      </c>
      <c r="F61" s="16">
        <v>90</v>
      </c>
      <c r="G61" s="16">
        <v>90</v>
      </c>
      <c r="H61" s="16">
        <v>90</v>
      </c>
      <c r="I61" s="24" t="str">
        <f t="shared" si="0"/>
        <v>Xuất sắc</v>
      </c>
      <c r="J61" s="16">
        <v>90</v>
      </c>
      <c r="K61" s="24" t="str">
        <f t="shared" si="1"/>
        <v>Xuất sắc</v>
      </c>
    </row>
    <row r="62" spans="1:11" ht="15" x14ac:dyDescent="0.25">
      <c r="A62" s="17">
        <v>50</v>
      </c>
      <c r="B62" s="17">
        <v>20020607</v>
      </c>
      <c r="C62" s="16" t="s">
        <v>86</v>
      </c>
      <c r="D62" s="16" t="s">
        <v>1063</v>
      </c>
      <c r="E62" s="16">
        <v>90</v>
      </c>
      <c r="F62" s="16">
        <v>90</v>
      </c>
      <c r="G62" s="16">
        <v>90</v>
      </c>
      <c r="H62" s="16">
        <v>90</v>
      </c>
      <c r="I62" s="24" t="str">
        <f t="shared" si="0"/>
        <v>Xuất sắc</v>
      </c>
      <c r="J62" s="16">
        <v>90</v>
      </c>
      <c r="K62" s="24" t="str">
        <f t="shared" si="1"/>
        <v>Xuất sắc</v>
      </c>
    </row>
    <row r="63" spans="1:11" ht="15" x14ac:dyDescent="0.25">
      <c r="A63" s="17">
        <v>51</v>
      </c>
      <c r="B63" s="17">
        <v>20020608</v>
      </c>
      <c r="C63" s="16" t="s">
        <v>87</v>
      </c>
      <c r="D63" s="16" t="s">
        <v>1064</v>
      </c>
      <c r="E63" s="16"/>
      <c r="F63" s="16"/>
      <c r="G63" s="16"/>
      <c r="H63" s="16"/>
      <c r="I63" s="24" t="str">
        <f t="shared" si="0"/>
        <v>Kém</v>
      </c>
      <c r="J63" s="16"/>
      <c r="K63" s="24" t="str">
        <f t="shared" si="1"/>
        <v>Kém</v>
      </c>
    </row>
    <row r="64" spans="1:11" ht="15" x14ac:dyDescent="0.25">
      <c r="A64" s="17">
        <v>52</v>
      </c>
      <c r="B64" s="17">
        <v>20020609</v>
      </c>
      <c r="C64" s="16" t="s">
        <v>88</v>
      </c>
      <c r="D64" s="16" t="s">
        <v>689</v>
      </c>
      <c r="E64" s="16">
        <v>90</v>
      </c>
      <c r="F64" s="16">
        <v>90</v>
      </c>
      <c r="G64" s="16">
        <v>77</v>
      </c>
      <c r="H64" s="16">
        <v>77</v>
      </c>
      <c r="I64" s="24" t="str">
        <f t="shared" si="0"/>
        <v>Khá</v>
      </c>
      <c r="J64" s="16">
        <v>77</v>
      </c>
      <c r="K64" s="24" t="str">
        <f t="shared" si="1"/>
        <v>Khá</v>
      </c>
    </row>
    <row r="65" spans="1:11" ht="15" x14ac:dyDescent="0.25">
      <c r="A65" s="17">
        <v>53</v>
      </c>
      <c r="B65" s="17">
        <v>20020610</v>
      </c>
      <c r="C65" s="16" t="s">
        <v>89</v>
      </c>
      <c r="D65" s="16" t="s">
        <v>739</v>
      </c>
      <c r="E65" s="16">
        <v>90</v>
      </c>
      <c r="F65" s="16">
        <v>90</v>
      </c>
      <c r="G65" s="16">
        <v>90</v>
      </c>
      <c r="H65" s="16">
        <v>90</v>
      </c>
      <c r="I65" s="24" t="str">
        <f t="shared" si="0"/>
        <v>Xuất sắc</v>
      </c>
      <c r="J65" s="16">
        <v>90</v>
      </c>
      <c r="K65" s="24" t="str">
        <f t="shared" si="1"/>
        <v>Xuất sắc</v>
      </c>
    </row>
    <row r="66" spans="1:11" ht="15" x14ac:dyDescent="0.25">
      <c r="A66" s="17">
        <v>54</v>
      </c>
      <c r="B66" s="17">
        <v>20020611</v>
      </c>
      <c r="C66" s="16" t="s">
        <v>90</v>
      </c>
      <c r="D66" s="16" t="s">
        <v>1065</v>
      </c>
      <c r="E66" s="16">
        <v>90</v>
      </c>
      <c r="F66" s="16">
        <v>90</v>
      </c>
      <c r="G66" s="16">
        <v>90</v>
      </c>
      <c r="H66" s="16">
        <v>90</v>
      </c>
      <c r="I66" s="24" t="str">
        <f t="shared" si="0"/>
        <v>Xuất sắc</v>
      </c>
      <c r="J66" s="16">
        <v>90</v>
      </c>
      <c r="K66" s="24" t="str">
        <f t="shared" si="1"/>
        <v>Xuất sắc</v>
      </c>
    </row>
    <row r="67" spans="1:11" ht="15" x14ac:dyDescent="0.25">
      <c r="A67" s="17">
        <v>55</v>
      </c>
      <c r="B67" s="17">
        <v>20020612</v>
      </c>
      <c r="C67" s="16" t="s">
        <v>91</v>
      </c>
      <c r="D67" s="16" t="s">
        <v>738</v>
      </c>
      <c r="E67" s="16">
        <v>90</v>
      </c>
      <c r="F67" s="16">
        <v>90</v>
      </c>
      <c r="G67" s="16">
        <v>90</v>
      </c>
      <c r="H67" s="16">
        <v>90</v>
      </c>
      <c r="I67" s="24" t="str">
        <f t="shared" si="0"/>
        <v>Xuất sắc</v>
      </c>
      <c r="J67" s="16">
        <v>90</v>
      </c>
      <c r="K67" s="24" t="str">
        <f t="shared" si="1"/>
        <v>Xuất sắc</v>
      </c>
    </row>
    <row r="68" spans="1:11" ht="15" x14ac:dyDescent="0.25">
      <c r="A68" s="17">
        <v>56</v>
      </c>
      <c r="B68" s="17">
        <v>20020613</v>
      </c>
      <c r="C68" s="16" t="s">
        <v>92</v>
      </c>
      <c r="D68" s="16" t="s">
        <v>1066</v>
      </c>
      <c r="E68" s="16">
        <v>90</v>
      </c>
      <c r="F68" s="16">
        <v>90</v>
      </c>
      <c r="G68" s="16">
        <v>90</v>
      </c>
      <c r="H68" s="16">
        <v>90</v>
      </c>
      <c r="I68" s="24" t="str">
        <f t="shared" si="0"/>
        <v>Xuất sắc</v>
      </c>
      <c r="J68" s="16">
        <v>90</v>
      </c>
      <c r="K68" s="24" t="str">
        <f t="shared" si="1"/>
        <v>Xuất sắc</v>
      </c>
    </row>
    <row r="69" spans="1:11" ht="15" x14ac:dyDescent="0.25">
      <c r="A69" s="17">
        <v>57</v>
      </c>
      <c r="B69" s="17">
        <v>20020614</v>
      </c>
      <c r="C69" s="16" t="s">
        <v>93</v>
      </c>
      <c r="D69" s="16" t="s">
        <v>1067</v>
      </c>
      <c r="E69" s="16">
        <v>90</v>
      </c>
      <c r="F69" s="16">
        <v>90</v>
      </c>
      <c r="G69" s="16">
        <v>90</v>
      </c>
      <c r="H69" s="16">
        <v>90</v>
      </c>
      <c r="I69" s="24" t="str">
        <f t="shared" si="0"/>
        <v>Xuất sắc</v>
      </c>
      <c r="J69" s="16">
        <v>90</v>
      </c>
      <c r="K69" s="24" t="str">
        <f t="shared" si="1"/>
        <v>Xuất sắc</v>
      </c>
    </row>
    <row r="70" spans="1:11" ht="15" x14ac:dyDescent="0.25">
      <c r="A70" s="17">
        <v>58</v>
      </c>
      <c r="B70" s="17">
        <v>20020615</v>
      </c>
      <c r="C70" s="16" t="s">
        <v>94</v>
      </c>
      <c r="D70" s="16" t="s">
        <v>1068</v>
      </c>
      <c r="E70" s="16">
        <v>73</v>
      </c>
      <c r="F70" s="16">
        <v>73</v>
      </c>
      <c r="G70" s="16">
        <v>73</v>
      </c>
      <c r="H70" s="16">
        <v>73</v>
      </c>
      <c r="I70" s="24" t="str">
        <f t="shared" si="0"/>
        <v>Khá</v>
      </c>
      <c r="J70" s="16">
        <v>73</v>
      </c>
      <c r="K70" s="24" t="str">
        <f t="shared" si="1"/>
        <v>Khá</v>
      </c>
    </row>
    <row r="71" spans="1:11" ht="15" x14ac:dyDescent="0.25">
      <c r="A71" s="17">
        <v>59</v>
      </c>
      <c r="B71" s="17">
        <v>20020616</v>
      </c>
      <c r="C71" s="16" t="s">
        <v>95</v>
      </c>
      <c r="D71" s="16" t="s">
        <v>815</v>
      </c>
      <c r="E71" s="16">
        <v>90</v>
      </c>
      <c r="F71" s="16">
        <v>90</v>
      </c>
      <c r="G71" s="16">
        <v>90</v>
      </c>
      <c r="H71" s="16">
        <v>90</v>
      </c>
      <c r="I71" s="24" t="str">
        <f t="shared" si="0"/>
        <v>Xuất sắc</v>
      </c>
      <c r="J71" s="16">
        <v>90</v>
      </c>
      <c r="K71" s="24" t="str">
        <f t="shared" si="1"/>
        <v>Xuất sắc</v>
      </c>
    </row>
    <row r="72" spans="1:11" ht="15" x14ac:dyDescent="0.25">
      <c r="A72" s="17">
        <v>60</v>
      </c>
      <c r="B72" s="17">
        <v>20020617</v>
      </c>
      <c r="C72" s="16" t="s">
        <v>96</v>
      </c>
      <c r="D72" s="16" t="s">
        <v>1069</v>
      </c>
      <c r="E72" s="16">
        <v>90</v>
      </c>
      <c r="F72" s="16">
        <v>90</v>
      </c>
      <c r="G72" s="16">
        <v>90</v>
      </c>
      <c r="H72" s="16">
        <v>90</v>
      </c>
      <c r="I72" s="24" t="str">
        <f t="shared" si="0"/>
        <v>Xuất sắc</v>
      </c>
      <c r="J72" s="16">
        <v>90</v>
      </c>
      <c r="K72" s="24" t="str">
        <f t="shared" si="1"/>
        <v>Xuất sắc</v>
      </c>
    </row>
    <row r="73" spans="1:11" ht="15" x14ac:dyDescent="0.25">
      <c r="A73" s="17">
        <v>61</v>
      </c>
      <c r="B73" s="17">
        <v>20020618</v>
      </c>
      <c r="C73" s="16" t="s">
        <v>97</v>
      </c>
      <c r="D73" s="16" t="s">
        <v>1058</v>
      </c>
      <c r="E73" s="16">
        <v>80</v>
      </c>
      <c r="F73" s="16">
        <v>80</v>
      </c>
      <c r="G73" s="16">
        <v>80</v>
      </c>
      <c r="H73" s="16">
        <v>80</v>
      </c>
      <c r="I73" s="24" t="str">
        <f t="shared" si="0"/>
        <v>Tốt</v>
      </c>
      <c r="J73" s="16">
        <v>80</v>
      </c>
      <c r="K73" s="24" t="str">
        <f t="shared" si="1"/>
        <v>Tốt</v>
      </c>
    </row>
    <row r="74" spans="1:11" ht="15" x14ac:dyDescent="0.25">
      <c r="A74" s="17">
        <v>62</v>
      </c>
      <c r="B74" s="17">
        <v>20020619</v>
      </c>
      <c r="C74" s="16" t="s">
        <v>98</v>
      </c>
      <c r="D74" s="16" t="s">
        <v>1070</v>
      </c>
      <c r="E74" s="16">
        <v>90</v>
      </c>
      <c r="F74" s="16">
        <v>90</v>
      </c>
      <c r="G74" s="16">
        <v>90</v>
      </c>
      <c r="H74" s="16">
        <v>90</v>
      </c>
      <c r="I74" s="24" t="str">
        <f t="shared" si="0"/>
        <v>Xuất sắc</v>
      </c>
      <c r="J74" s="16">
        <v>90</v>
      </c>
      <c r="K74" s="24" t="str">
        <f t="shared" si="1"/>
        <v>Xuất sắc</v>
      </c>
    </row>
    <row r="75" spans="1:11" ht="15" x14ac:dyDescent="0.25">
      <c r="A75" s="17">
        <v>63</v>
      </c>
      <c r="B75" s="17">
        <v>20020620</v>
      </c>
      <c r="C75" s="16" t="s">
        <v>99</v>
      </c>
      <c r="D75" s="16" t="s">
        <v>1071</v>
      </c>
      <c r="E75" s="16">
        <v>90</v>
      </c>
      <c r="F75" s="16">
        <v>90</v>
      </c>
      <c r="G75" s="16">
        <v>90</v>
      </c>
      <c r="H75" s="16">
        <v>90</v>
      </c>
      <c r="I75" s="24" t="str">
        <f t="shared" si="0"/>
        <v>Xuất sắc</v>
      </c>
      <c r="J75" s="16">
        <v>90</v>
      </c>
      <c r="K75" s="24" t="str">
        <f t="shared" si="1"/>
        <v>Xuất sắc</v>
      </c>
    </row>
    <row r="76" spans="1:11" ht="15" x14ac:dyDescent="0.25">
      <c r="A76" s="17">
        <v>64</v>
      </c>
      <c r="B76" s="17">
        <v>20020621</v>
      </c>
      <c r="C76" s="16" t="s">
        <v>100</v>
      </c>
      <c r="D76" s="16" t="s">
        <v>1035</v>
      </c>
      <c r="E76" s="16">
        <v>90</v>
      </c>
      <c r="F76" s="16">
        <v>90</v>
      </c>
      <c r="G76" s="16">
        <v>82</v>
      </c>
      <c r="H76" s="16">
        <v>82</v>
      </c>
      <c r="I76" s="24" t="str">
        <f t="shared" si="0"/>
        <v>Tốt</v>
      </c>
      <c r="J76" s="16">
        <v>82</v>
      </c>
      <c r="K76" s="24" t="str">
        <f t="shared" si="1"/>
        <v>Tốt</v>
      </c>
    </row>
    <row r="77" spans="1:11" ht="15" x14ac:dyDescent="0.25">
      <c r="A77" s="17">
        <v>65</v>
      </c>
      <c r="B77" s="17">
        <v>20020622</v>
      </c>
      <c r="C77" s="16" t="s">
        <v>101</v>
      </c>
      <c r="D77" s="16" t="s">
        <v>1072</v>
      </c>
      <c r="E77" s="16">
        <v>90</v>
      </c>
      <c r="F77" s="16">
        <v>90</v>
      </c>
      <c r="G77" s="16">
        <v>80</v>
      </c>
      <c r="H77" s="16">
        <v>80</v>
      </c>
      <c r="I77" s="24" t="str">
        <f t="shared" si="0"/>
        <v>Tốt</v>
      </c>
      <c r="J77" s="16">
        <v>80</v>
      </c>
      <c r="K77" s="24" t="str">
        <f t="shared" si="1"/>
        <v>Tốt</v>
      </c>
    </row>
    <row r="79" spans="1:11" ht="16.5" x14ac:dyDescent="0.2">
      <c r="A79" s="18" t="s">
        <v>1671</v>
      </c>
      <c r="B79" s="18"/>
      <c r="C79" s="18"/>
    </row>
  </sheetData>
  <mergeCells count="15">
    <mergeCell ref="J10:K10"/>
    <mergeCell ref="J11:K11"/>
    <mergeCell ref="A7:K7"/>
    <mergeCell ref="A6:K6"/>
    <mergeCell ref="A1:C1"/>
    <mergeCell ref="G1:K1"/>
    <mergeCell ref="A2:C2"/>
    <mergeCell ref="G2:K2"/>
    <mergeCell ref="A5:K5"/>
    <mergeCell ref="A10:A12"/>
    <mergeCell ref="B10:B12"/>
    <mergeCell ref="C10:C12"/>
    <mergeCell ref="D10:D12"/>
    <mergeCell ref="H10:I10"/>
    <mergeCell ref="H11:I11"/>
  </mergeCells>
  <phoneticPr fontId="17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63BC9-5DA2-4BFE-ACEE-227E93C5B095}">
  <dimension ref="A1:K74"/>
  <sheetViews>
    <sheetView topLeftCell="A5" workbookViewId="0">
      <selection activeCell="A13" sqref="A13:A14"/>
    </sheetView>
  </sheetViews>
  <sheetFormatPr defaultColWidth="12.25" defaultRowHeight="15" x14ac:dyDescent="0.25"/>
  <cols>
    <col min="1" max="1" width="4.75" style="10" bestFit="1" customWidth="1"/>
    <col min="2" max="2" width="8.875" style="10" bestFit="1" customWidth="1"/>
    <col min="3" max="3" width="19.75" style="4" bestFit="1" customWidth="1"/>
    <col min="4" max="4" width="9.875" style="4" bestFit="1" customWidth="1"/>
    <col min="5" max="5" width="6.875" style="10" bestFit="1" customWidth="1"/>
    <col min="6" max="8" width="5.375" style="10" bestFit="1" customWidth="1"/>
    <col min="9" max="9" width="7.75" style="4" bestFit="1" customWidth="1"/>
    <col min="10" max="10" width="5.375" style="10" bestFit="1" customWidth="1"/>
    <col min="11" max="11" width="9.875" style="4" customWidth="1"/>
    <col min="12" max="16384" width="12.25" style="4"/>
  </cols>
  <sheetData>
    <row r="1" spans="1:11" ht="16.5" x14ac:dyDescent="0.25">
      <c r="A1" s="45" t="s">
        <v>0</v>
      </c>
      <c r="B1" s="45"/>
      <c r="C1" s="45"/>
      <c r="G1" s="46" t="s">
        <v>2</v>
      </c>
      <c r="H1" s="46"/>
      <c r="I1" s="46"/>
      <c r="J1" s="46"/>
      <c r="K1" s="46"/>
    </row>
    <row r="2" spans="1:11" ht="16.5" x14ac:dyDescent="0.25">
      <c r="A2" s="47" t="s">
        <v>1</v>
      </c>
      <c r="B2" s="47"/>
      <c r="C2" s="47"/>
      <c r="G2" s="46" t="s">
        <v>3</v>
      </c>
      <c r="H2" s="46"/>
      <c r="I2" s="46"/>
      <c r="J2" s="46"/>
      <c r="K2" s="46"/>
    </row>
    <row r="3" spans="1:11" ht="16.5" x14ac:dyDescent="0.25">
      <c r="A3" s="22"/>
    </row>
    <row r="5" spans="1:11" s="14" customFormat="1" ht="19.5" x14ac:dyDescent="0.2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s="14" customFormat="1" ht="19.5" x14ac:dyDescent="0.2">
      <c r="A6" s="36" t="s">
        <v>1074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1" s="14" customFormat="1" ht="19.5" x14ac:dyDescent="0.2">
      <c r="A7" s="36" t="s">
        <v>29</v>
      </c>
      <c r="B7" s="36"/>
      <c r="C7" s="36"/>
      <c r="D7" s="36"/>
      <c r="E7" s="36"/>
      <c r="F7" s="36"/>
      <c r="G7" s="36"/>
      <c r="H7" s="36"/>
      <c r="I7" s="36"/>
      <c r="J7" s="36"/>
      <c r="K7" s="36"/>
    </row>
    <row r="10" spans="1:11" ht="15.75" customHeight="1" x14ac:dyDescent="0.25">
      <c r="A10" s="37" t="s">
        <v>5</v>
      </c>
      <c r="B10" s="39" t="s">
        <v>6</v>
      </c>
      <c r="C10" s="39" t="s">
        <v>7</v>
      </c>
      <c r="D10" s="39" t="s">
        <v>8</v>
      </c>
      <c r="E10" s="11" t="s">
        <v>9</v>
      </c>
      <c r="F10" s="11" t="s">
        <v>9</v>
      </c>
      <c r="G10" s="11" t="s">
        <v>9</v>
      </c>
      <c r="H10" s="41" t="s">
        <v>13</v>
      </c>
      <c r="I10" s="42"/>
      <c r="J10" s="41" t="s">
        <v>13</v>
      </c>
      <c r="K10" s="42"/>
    </row>
    <row r="11" spans="1:11" ht="31.5" customHeight="1" x14ac:dyDescent="0.25">
      <c r="A11" s="38"/>
      <c r="B11" s="40"/>
      <c r="C11" s="40"/>
      <c r="D11" s="40"/>
      <c r="E11" s="12" t="s">
        <v>10</v>
      </c>
      <c r="F11" s="12" t="s">
        <v>11</v>
      </c>
      <c r="G11" s="12" t="s">
        <v>12</v>
      </c>
      <c r="H11" s="43" t="s">
        <v>14</v>
      </c>
      <c r="I11" s="44"/>
      <c r="J11" s="43" t="s">
        <v>670</v>
      </c>
      <c r="K11" s="44"/>
    </row>
    <row r="12" spans="1:11" ht="15.75" x14ac:dyDescent="0.25">
      <c r="A12" s="38"/>
      <c r="B12" s="40"/>
      <c r="C12" s="40"/>
      <c r="D12" s="40"/>
      <c r="E12" s="23"/>
      <c r="F12" s="23"/>
      <c r="G12" s="23"/>
      <c r="H12" s="11" t="s">
        <v>9</v>
      </c>
      <c r="I12" s="11" t="s">
        <v>15</v>
      </c>
      <c r="J12" s="11" t="s">
        <v>9</v>
      </c>
      <c r="K12" s="11" t="s">
        <v>15</v>
      </c>
    </row>
    <row r="13" spans="1:11" x14ac:dyDescent="0.25">
      <c r="A13" s="17">
        <v>1</v>
      </c>
      <c r="B13" s="17">
        <v>21020115</v>
      </c>
      <c r="C13" s="16" t="s">
        <v>193</v>
      </c>
      <c r="D13" s="16" t="s">
        <v>1075</v>
      </c>
      <c r="E13" s="17">
        <v>90</v>
      </c>
      <c r="F13" s="17">
        <v>90</v>
      </c>
      <c r="G13" s="17">
        <v>90</v>
      </c>
      <c r="H13" s="17">
        <v>90</v>
      </c>
      <c r="I13" s="24" t="str">
        <f t="shared" ref="I13:I72" si="0">IF(H13&gt;=90,"Xuất sắc",IF(H13&gt;=80,"Tốt", IF(H13&gt;=65,"Khá",IF(H13&gt;=50,"Trung bình", IF(H13&gt;=35, "Yếu", "Kém")))))</f>
        <v>Xuất sắc</v>
      </c>
      <c r="J13" s="17">
        <v>90</v>
      </c>
      <c r="K13" s="24" t="str">
        <f t="shared" ref="K13:K72" si="1">IF(J13&gt;=90,"Xuất sắc",IF(J13&gt;=80,"Tốt", IF(J13&gt;=65,"Khá",IF(J13&gt;=50,"Trung bình", IF(J13&gt;=35, "Yếu", "Kém")))))</f>
        <v>Xuất sắc</v>
      </c>
    </row>
    <row r="14" spans="1:11" x14ac:dyDescent="0.25">
      <c r="A14" s="17">
        <v>2</v>
      </c>
      <c r="B14" s="17">
        <v>21020260</v>
      </c>
      <c r="C14" s="16" t="s">
        <v>194</v>
      </c>
      <c r="D14" s="16" t="s">
        <v>1076</v>
      </c>
      <c r="E14" s="17">
        <v>90</v>
      </c>
      <c r="F14" s="17">
        <v>90</v>
      </c>
      <c r="G14" s="17">
        <v>90</v>
      </c>
      <c r="H14" s="17">
        <v>90</v>
      </c>
      <c r="I14" s="24" t="str">
        <f t="shared" si="0"/>
        <v>Xuất sắc</v>
      </c>
      <c r="J14" s="17">
        <v>90</v>
      </c>
      <c r="K14" s="24" t="str">
        <f t="shared" si="1"/>
        <v>Xuất sắc</v>
      </c>
    </row>
    <row r="15" spans="1:11" x14ac:dyDescent="0.25">
      <c r="A15" s="17">
        <v>3</v>
      </c>
      <c r="B15" s="17">
        <v>21020265</v>
      </c>
      <c r="C15" s="16" t="s">
        <v>195</v>
      </c>
      <c r="D15" s="16" t="s">
        <v>786</v>
      </c>
      <c r="E15" s="17">
        <v>75</v>
      </c>
      <c r="F15" s="17">
        <v>75</v>
      </c>
      <c r="G15" s="17">
        <v>75</v>
      </c>
      <c r="H15" s="17">
        <v>70</v>
      </c>
      <c r="I15" s="24" t="str">
        <f t="shared" si="0"/>
        <v>Khá</v>
      </c>
      <c r="J15" s="17">
        <v>70</v>
      </c>
      <c r="K15" s="24" t="str">
        <f t="shared" si="1"/>
        <v>Khá</v>
      </c>
    </row>
    <row r="16" spans="1:11" x14ac:dyDescent="0.25">
      <c r="A16" s="17">
        <v>4</v>
      </c>
      <c r="B16" s="17">
        <v>21020479</v>
      </c>
      <c r="C16" s="16" t="s">
        <v>188</v>
      </c>
      <c r="D16" s="16" t="s">
        <v>1077</v>
      </c>
      <c r="E16" s="17">
        <v>90</v>
      </c>
      <c r="F16" s="17">
        <v>90</v>
      </c>
      <c r="G16" s="17">
        <v>90</v>
      </c>
      <c r="H16" s="17">
        <v>90</v>
      </c>
      <c r="I16" s="24" t="str">
        <f t="shared" si="0"/>
        <v>Xuất sắc</v>
      </c>
      <c r="J16" s="17">
        <v>90</v>
      </c>
      <c r="K16" s="24" t="str">
        <f t="shared" si="1"/>
        <v>Xuất sắc</v>
      </c>
    </row>
    <row r="17" spans="1:11" x14ac:dyDescent="0.25">
      <c r="A17" s="17">
        <v>5</v>
      </c>
      <c r="B17" s="17">
        <v>21020480</v>
      </c>
      <c r="C17" s="16" t="s">
        <v>196</v>
      </c>
      <c r="D17" s="16" t="s">
        <v>803</v>
      </c>
      <c r="E17" s="17">
        <v>70</v>
      </c>
      <c r="F17" s="17">
        <v>70</v>
      </c>
      <c r="G17" s="17">
        <v>70</v>
      </c>
      <c r="H17" s="17">
        <v>70</v>
      </c>
      <c r="I17" s="24" t="str">
        <f t="shared" si="0"/>
        <v>Khá</v>
      </c>
      <c r="J17" s="17">
        <v>70</v>
      </c>
      <c r="K17" s="24" t="str">
        <f t="shared" si="1"/>
        <v>Khá</v>
      </c>
    </row>
    <row r="18" spans="1:11" x14ac:dyDescent="0.25">
      <c r="A18" s="17">
        <v>6</v>
      </c>
      <c r="B18" s="17">
        <v>21020481</v>
      </c>
      <c r="C18" s="16" t="s">
        <v>197</v>
      </c>
      <c r="D18" s="16" t="s">
        <v>1078</v>
      </c>
      <c r="E18" s="17">
        <v>90</v>
      </c>
      <c r="F18" s="17">
        <v>90</v>
      </c>
      <c r="G18" s="17">
        <v>90</v>
      </c>
      <c r="H18" s="17">
        <v>90</v>
      </c>
      <c r="I18" s="24" t="str">
        <f t="shared" si="0"/>
        <v>Xuất sắc</v>
      </c>
      <c r="J18" s="17">
        <v>90</v>
      </c>
      <c r="K18" s="24" t="str">
        <f t="shared" si="1"/>
        <v>Xuất sắc</v>
      </c>
    </row>
    <row r="19" spans="1:11" x14ac:dyDescent="0.25">
      <c r="A19" s="17">
        <v>7</v>
      </c>
      <c r="B19" s="17">
        <v>21020482</v>
      </c>
      <c r="C19" s="16" t="s">
        <v>198</v>
      </c>
      <c r="D19" s="16" t="s">
        <v>1079</v>
      </c>
      <c r="E19" s="17">
        <v>90</v>
      </c>
      <c r="F19" s="17">
        <v>90</v>
      </c>
      <c r="G19" s="17">
        <v>90</v>
      </c>
      <c r="H19" s="17">
        <v>90</v>
      </c>
      <c r="I19" s="24" t="str">
        <f t="shared" si="0"/>
        <v>Xuất sắc</v>
      </c>
      <c r="J19" s="17">
        <v>90</v>
      </c>
      <c r="K19" s="24" t="str">
        <f t="shared" si="1"/>
        <v>Xuất sắc</v>
      </c>
    </row>
    <row r="20" spans="1:11" x14ac:dyDescent="0.25">
      <c r="A20" s="17">
        <v>8</v>
      </c>
      <c r="B20" s="17">
        <v>21020483</v>
      </c>
      <c r="C20" s="16" t="s">
        <v>19</v>
      </c>
      <c r="D20" s="16" t="s">
        <v>1080</v>
      </c>
      <c r="E20" s="17">
        <v>80</v>
      </c>
      <c r="F20" s="17">
        <v>80</v>
      </c>
      <c r="G20" s="17">
        <v>80</v>
      </c>
      <c r="H20" s="17">
        <v>80</v>
      </c>
      <c r="I20" s="24" t="str">
        <f t="shared" si="0"/>
        <v>Tốt</v>
      </c>
      <c r="J20" s="17">
        <v>80</v>
      </c>
      <c r="K20" s="24" t="str">
        <f t="shared" si="1"/>
        <v>Tốt</v>
      </c>
    </row>
    <row r="21" spans="1:11" x14ac:dyDescent="0.25">
      <c r="A21" s="17">
        <v>9</v>
      </c>
      <c r="B21" s="17">
        <v>21020484</v>
      </c>
      <c r="C21" s="16" t="s">
        <v>33</v>
      </c>
      <c r="D21" s="16" t="s">
        <v>1081</v>
      </c>
      <c r="E21" s="17">
        <v>90</v>
      </c>
      <c r="F21" s="17">
        <v>90</v>
      </c>
      <c r="G21" s="17">
        <v>90</v>
      </c>
      <c r="H21" s="17">
        <v>90</v>
      </c>
      <c r="I21" s="24" t="str">
        <f t="shared" si="0"/>
        <v>Xuất sắc</v>
      </c>
      <c r="J21" s="17">
        <v>90</v>
      </c>
      <c r="K21" s="24" t="str">
        <f t="shared" si="1"/>
        <v>Xuất sắc</v>
      </c>
    </row>
    <row r="22" spans="1:11" x14ac:dyDescent="0.25">
      <c r="A22" s="17">
        <v>10</v>
      </c>
      <c r="B22" s="17">
        <v>21020485</v>
      </c>
      <c r="C22" s="16" t="s">
        <v>199</v>
      </c>
      <c r="D22" s="16" t="s">
        <v>756</v>
      </c>
      <c r="E22" s="17">
        <v>90</v>
      </c>
      <c r="F22" s="17">
        <v>90</v>
      </c>
      <c r="G22" s="17">
        <v>90</v>
      </c>
      <c r="H22" s="17">
        <v>90</v>
      </c>
      <c r="I22" s="24" t="str">
        <f t="shared" si="0"/>
        <v>Xuất sắc</v>
      </c>
      <c r="J22" s="17">
        <v>90</v>
      </c>
      <c r="K22" s="24" t="str">
        <f t="shared" si="1"/>
        <v>Xuất sắc</v>
      </c>
    </row>
    <row r="23" spans="1:11" x14ac:dyDescent="0.25">
      <c r="A23" s="17">
        <v>11</v>
      </c>
      <c r="B23" s="17">
        <v>21020486</v>
      </c>
      <c r="C23" s="16" t="s">
        <v>200</v>
      </c>
      <c r="D23" s="16" t="s">
        <v>749</v>
      </c>
      <c r="E23" s="17">
        <v>90</v>
      </c>
      <c r="F23" s="17">
        <v>90</v>
      </c>
      <c r="G23" s="17">
        <v>90</v>
      </c>
      <c r="H23" s="17">
        <v>90</v>
      </c>
      <c r="I23" s="24" t="str">
        <f t="shared" si="0"/>
        <v>Xuất sắc</v>
      </c>
      <c r="J23" s="17">
        <v>90</v>
      </c>
      <c r="K23" s="24" t="str">
        <f t="shared" si="1"/>
        <v>Xuất sắc</v>
      </c>
    </row>
    <row r="24" spans="1:11" x14ac:dyDescent="0.25">
      <c r="A24" s="17">
        <v>12</v>
      </c>
      <c r="B24" s="17">
        <v>21020487</v>
      </c>
      <c r="C24" s="16" t="s">
        <v>201</v>
      </c>
      <c r="D24" s="16" t="s">
        <v>1082</v>
      </c>
      <c r="E24" s="17">
        <v>90</v>
      </c>
      <c r="F24" s="17">
        <v>90</v>
      </c>
      <c r="G24" s="17">
        <v>90</v>
      </c>
      <c r="H24" s="17">
        <v>90</v>
      </c>
      <c r="I24" s="24" t="str">
        <f t="shared" si="0"/>
        <v>Xuất sắc</v>
      </c>
      <c r="J24" s="17">
        <v>90</v>
      </c>
      <c r="K24" s="24" t="str">
        <f t="shared" si="1"/>
        <v>Xuất sắc</v>
      </c>
    </row>
    <row r="25" spans="1:11" x14ac:dyDescent="0.25">
      <c r="A25" s="17">
        <v>13</v>
      </c>
      <c r="B25" s="17">
        <v>21020488</v>
      </c>
      <c r="C25" s="16" t="s">
        <v>202</v>
      </c>
      <c r="D25" s="16" t="s">
        <v>1083</v>
      </c>
      <c r="E25" s="17">
        <v>77</v>
      </c>
      <c r="F25" s="17">
        <v>77</v>
      </c>
      <c r="G25" s="17">
        <v>77</v>
      </c>
      <c r="H25" s="17">
        <v>77</v>
      </c>
      <c r="I25" s="24" t="str">
        <f t="shared" si="0"/>
        <v>Khá</v>
      </c>
      <c r="J25" s="17">
        <v>77</v>
      </c>
      <c r="K25" s="24" t="str">
        <f t="shared" si="1"/>
        <v>Khá</v>
      </c>
    </row>
    <row r="26" spans="1:11" x14ac:dyDescent="0.25">
      <c r="A26" s="17">
        <v>14</v>
      </c>
      <c r="B26" s="17">
        <v>21020489</v>
      </c>
      <c r="C26" s="16" t="s">
        <v>203</v>
      </c>
      <c r="D26" s="16" t="s">
        <v>1084</v>
      </c>
      <c r="E26" s="17">
        <v>80</v>
      </c>
      <c r="F26" s="17">
        <v>80</v>
      </c>
      <c r="G26" s="17">
        <v>80</v>
      </c>
      <c r="H26" s="17">
        <v>80</v>
      </c>
      <c r="I26" s="24" t="str">
        <f t="shared" si="0"/>
        <v>Tốt</v>
      </c>
      <c r="J26" s="17">
        <v>80</v>
      </c>
      <c r="K26" s="24" t="str">
        <f t="shared" si="1"/>
        <v>Tốt</v>
      </c>
    </row>
    <row r="27" spans="1:11" x14ac:dyDescent="0.25">
      <c r="A27" s="17">
        <v>15</v>
      </c>
      <c r="B27" s="17">
        <v>21020490</v>
      </c>
      <c r="C27" s="16" t="s">
        <v>204</v>
      </c>
      <c r="D27" s="16" t="s">
        <v>811</v>
      </c>
      <c r="E27" s="17">
        <v>80</v>
      </c>
      <c r="F27" s="17">
        <v>80</v>
      </c>
      <c r="G27" s="17">
        <v>80</v>
      </c>
      <c r="H27" s="17">
        <v>80</v>
      </c>
      <c r="I27" s="24" t="str">
        <f t="shared" si="0"/>
        <v>Tốt</v>
      </c>
      <c r="J27" s="17">
        <v>80</v>
      </c>
      <c r="K27" s="24" t="str">
        <f t="shared" si="1"/>
        <v>Tốt</v>
      </c>
    </row>
    <row r="28" spans="1:11" x14ac:dyDescent="0.25">
      <c r="A28" s="17">
        <v>16</v>
      </c>
      <c r="B28" s="17">
        <v>21020491</v>
      </c>
      <c r="C28" s="16" t="s">
        <v>205</v>
      </c>
      <c r="D28" s="16" t="s">
        <v>1085</v>
      </c>
      <c r="E28" s="17">
        <v>80</v>
      </c>
      <c r="F28" s="17">
        <v>80</v>
      </c>
      <c r="G28" s="17">
        <v>80</v>
      </c>
      <c r="H28" s="17">
        <v>80</v>
      </c>
      <c r="I28" s="24" t="str">
        <f t="shared" si="0"/>
        <v>Tốt</v>
      </c>
      <c r="J28" s="17">
        <v>80</v>
      </c>
      <c r="K28" s="24" t="str">
        <f t="shared" si="1"/>
        <v>Tốt</v>
      </c>
    </row>
    <row r="29" spans="1:11" x14ac:dyDescent="0.25">
      <c r="A29" s="17">
        <v>17</v>
      </c>
      <c r="B29" s="17">
        <v>21020492</v>
      </c>
      <c r="C29" s="16" t="s">
        <v>206</v>
      </c>
      <c r="D29" s="16" t="s">
        <v>1086</v>
      </c>
      <c r="E29" s="17">
        <v>80</v>
      </c>
      <c r="F29" s="17">
        <v>80</v>
      </c>
      <c r="G29" s="17">
        <v>80</v>
      </c>
      <c r="H29" s="17">
        <v>80</v>
      </c>
      <c r="I29" s="24" t="str">
        <f t="shared" si="0"/>
        <v>Tốt</v>
      </c>
      <c r="J29" s="17">
        <v>80</v>
      </c>
      <c r="K29" s="24" t="str">
        <f t="shared" si="1"/>
        <v>Tốt</v>
      </c>
    </row>
    <row r="30" spans="1:11" x14ac:dyDescent="0.25">
      <c r="A30" s="17">
        <v>18</v>
      </c>
      <c r="B30" s="17">
        <v>21020493</v>
      </c>
      <c r="C30" s="16" t="s">
        <v>25</v>
      </c>
      <c r="D30" s="16" t="s">
        <v>1087</v>
      </c>
      <c r="E30" s="17">
        <v>80</v>
      </c>
      <c r="F30" s="17">
        <v>80</v>
      </c>
      <c r="G30" s="17">
        <v>80</v>
      </c>
      <c r="H30" s="17">
        <v>80</v>
      </c>
      <c r="I30" s="24" t="str">
        <f t="shared" si="0"/>
        <v>Tốt</v>
      </c>
      <c r="J30" s="17">
        <v>80</v>
      </c>
      <c r="K30" s="24" t="str">
        <f t="shared" si="1"/>
        <v>Tốt</v>
      </c>
    </row>
    <row r="31" spans="1:11" x14ac:dyDescent="0.25">
      <c r="A31" s="17">
        <v>19</v>
      </c>
      <c r="B31" s="17">
        <v>21020494</v>
      </c>
      <c r="C31" s="16" t="s">
        <v>207</v>
      </c>
      <c r="D31" s="16" t="s">
        <v>1088</v>
      </c>
      <c r="E31" s="17">
        <v>90</v>
      </c>
      <c r="F31" s="17">
        <v>90</v>
      </c>
      <c r="G31" s="17">
        <v>90</v>
      </c>
      <c r="H31" s="17">
        <v>90</v>
      </c>
      <c r="I31" s="24" t="str">
        <f t="shared" si="0"/>
        <v>Xuất sắc</v>
      </c>
      <c r="J31" s="17">
        <v>90</v>
      </c>
      <c r="K31" s="24" t="str">
        <f t="shared" si="1"/>
        <v>Xuất sắc</v>
      </c>
    </row>
    <row r="32" spans="1:11" x14ac:dyDescent="0.25">
      <c r="A32" s="17">
        <v>20</v>
      </c>
      <c r="B32" s="17">
        <v>21020495</v>
      </c>
      <c r="C32" s="16" t="s">
        <v>208</v>
      </c>
      <c r="D32" s="16" t="s">
        <v>1089</v>
      </c>
      <c r="E32" s="17">
        <v>92</v>
      </c>
      <c r="F32" s="17">
        <v>92</v>
      </c>
      <c r="G32" s="17">
        <v>92</v>
      </c>
      <c r="H32" s="17">
        <v>92</v>
      </c>
      <c r="I32" s="24" t="str">
        <f t="shared" si="0"/>
        <v>Xuất sắc</v>
      </c>
      <c r="J32" s="17">
        <v>92</v>
      </c>
      <c r="K32" s="24" t="str">
        <f t="shared" si="1"/>
        <v>Xuất sắc</v>
      </c>
    </row>
    <row r="33" spans="1:11" x14ac:dyDescent="0.25">
      <c r="A33" s="17">
        <v>21</v>
      </c>
      <c r="B33" s="17">
        <v>21020496</v>
      </c>
      <c r="C33" s="16" t="s">
        <v>209</v>
      </c>
      <c r="D33" s="16" t="s">
        <v>1090</v>
      </c>
      <c r="E33" s="17">
        <v>90</v>
      </c>
      <c r="F33" s="17">
        <v>90</v>
      </c>
      <c r="G33" s="17">
        <v>90</v>
      </c>
      <c r="H33" s="17">
        <v>90</v>
      </c>
      <c r="I33" s="24" t="str">
        <f t="shared" si="0"/>
        <v>Xuất sắc</v>
      </c>
      <c r="J33" s="17">
        <v>90</v>
      </c>
      <c r="K33" s="24" t="str">
        <f t="shared" si="1"/>
        <v>Xuất sắc</v>
      </c>
    </row>
    <row r="34" spans="1:11" x14ac:dyDescent="0.25">
      <c r="A34" s="17">
        <v>22</v>
      </c>
      <c r="B34" s="17">
        <v>21020497</v>
      </c>
      <c r="C34" s="16" t="s">
        <v>210</v>
      </c>
      <c r="D34" s="16" t="s">
        <v>758</v>
      </c>
      <c r="E34" s="17">
        <v>90</v>
      </c>
      <c r="F34" s="17">
        <v>90</v>
      </c>
      <c r="G34" s="17">
        <v>90</v>
      </c>
      <c r="H34" s="17">
        <v>90</v>
      </c>
      <c r="I34" s="24" t="str">
        <f t="shared" si="0"/>
        <v>Xuất sắc</v>
      </c>
      <c r="J34" s="17">
        <v>90</v>
      </c>
      <c r="K34" s="24" t="str">
        <f t="shared" si="1"/>
        <v>Xuất sắc</v>
      </c>
    </row>
    <row r="35" spans="1:11" x14ac:dyDescent="0.25">
      <c r="A35" s="17">
        <v>23</v>
      </c>
      <c r="B35" s="17">
        <v>21020498</v>
      </c>
      <c r="C35" s="16" t="s">
        <v>211</v>
      </c>
      <c r="D35" s="16" t="s">
        <v>1091</v>
      </c>
      <c r="E35" s="17">
        <v>90</v>
      </c>
      <c r="F35" s="17">
        <v>90</v>
      </c>
      <c r="G35" s="17">
        <v>90</v>
      </c>
      <c r="H35" s="17">
        <v>90</v>
      </c>
      <c r="I35" s="24" t="str">
        <f t="shared" si="0"/>
        <v>Xuất sắc</v>
      </c>
      <c r="J35" s="17">
        <v>90</v>
      </c>
      <c r="K35" s="24" t="str">
        <f t="shared" si="1"/>
        <v>Xuất sắc</v>
      </c>
    </row>
    <row r="36" spans="1:11" x14ac:dyDescent="0.25">
      <c r="A36" s="17">
        <v>24</v>
      </c>
      <c r="B36" s="17">
        <v>21020499</v>
      </c>
      <c r="C36" s="16" t="s">
        <v>212</v>
      </c>
      <c r="D36" s="16" t="s">
        <v>804</v>
      </c>
      <c r="E36" s="17">
        <v>80</v>
      </c>
      <c r="F36" s="17">
        <v>80</v>
      </c>
      <c r="G36" s="17">
        <v>80</v>
      </c>
      <c r="H36" s="17">
        <v>80</v>
      </c>
      <c r="I36" s="24" t="str">
        <f t="shared" si="0"/>
        <v>Tốt</v>
      </c>
      <c r="J36" s="17">
        <v>80</v>
      </c>
      <c r="K36" s="24" t="str">
        <f t="shared" si="1"/>
        <v>Tốt</v>
      </c>
    </row>
    <row r="37" spans="1:11" x14ac:dyDescent="0.25">
      <c r="A37" s="17">
        <v>25</v>
      </c>
      <c r="B37" s="17">
        <v>21020500</v>
      </c>
      <c r="C37" s="16" t="s">
        <v>213</v>
      </c>
      <c r="D37" s="16" t="s">
        <v>763</v>
      </c>
      <c r="E37" s="17">
        <v>80</v>
      </c>
      <c r="F37" s="17">
        <v>80</v>
      </c>
      <c r="G37" s="17">
        <v>80</v>
      </c>
      <c r="H37" s="17">
        <v>80</v>
      </c>
      <c r="I37" s="24" t="str">
        <f t="shared" si="0"/>
        <v>Tốt</v>
      </c>
      <c r="J37" s="17">
        <v>80</v>
      </c>
      <c r="K37" s="24" t="str">
        <f t="shared" si="1"/>
        <v>Tốt</v>
      </c>
    </row>
    <row r="38" spans="1:11" x14ac:dyDescent="0.25">
      <c r="A38" s="17">
        <v>26</v>
      </c>
      <c r="B38" s="17">
        <v>21020501</v>
      </c>
      <c r="C38" s="16" t="s">
        <v>214</v>
      </c>
      <c r="D38" s="16" t="s">
        <v>789</v>
      </c>
      <c r="E38" s="17">
        <v>90</v>
      </c>
      <c r="F38" s="17">
        <v>90</v>
      </c>
      <c r="G38" s="17">
        <v>90</v>
      </c>
      <c r="H38" s="17">
        <v>90</v>
      </c>
      <c r="I38" s="24" t="str">
        <f t="shared" si="0"/>
        <v>Xuất sắc</v>
      </c>
      <c r="J38" s="17">
        <v>90</v>
      </c>
      <c r="K38" s="24" t="str">
        <f t="shared" si="1"/>
        <v>Xuất sắc</v>
      </c>
    </row>
    <row r="39" spans="1:11" x14ac:dyDescent="0.25">
      <c r="A39" s="17">
        <v>27</v>
      </c>
      <c r="B39" s="17">
        <v>21020502</v>
      </c>
      <c r="C39" s="16" t="s">
        <v>215</v>
      </c>
      <c r="D39" s="16" t="s">
        <v>1092</v>
      </c>
      <c r="E39" s="17">
        <v>90</v>
      </c>
      <c r="F39" s="17">
        <v>90</v>
      </c>
      <c r="G39" s="17">
        <v>90</v>
      </c>
      <c r="H39" s="17">
        <v>90</v>
      </c>
      <c r="I39" s="24" t="str">
        <f t="shared" si="0"/>
        <v>Xuất sắc</v>
      </c>
      <c r="J39" s="17">
        <v>90</v>
      </c>
      <c r="K39" s="24" t="str">
        <f t="shared" si="1"/>
        <v>Xuất sắc</v>
      </c>
    </row>
    <row r="40" spans="1:11" x14ac:dyDescent="0.25">
      <c r="A40" s="17">
        <v>28</v>
      </c>
      <c r="B40" s="17">
        <v>21020503</v>
      </c>
      <c r="C40" s="16" t="s">
        <v>216</v>
      </c>
      <c r="D40" s="16" t="s">
        <v>1093</v>
      </c>
      <c r="E40" s="17">
        <v>90</v>
      </c>
      <c r="F40" s="17">
        <v>90</v>
      </c>
      <c r="G40" s="17">
        <v>90</v>
      </c>
      <c r="H40" s="17">
        <v>90</v>
      </c>
      <c r="I40" s="24" t="str">
        <f t="shared" si="0"/>
        <v>Xuất sắc</v>
      </c>
      <c r="J40" s="17">
        <v>90</v>
      </c>
      <c r="K40" s="24" t="str">
        <f t="shared" si="1"/>
        <v>Xuất sắc</v>
      </c>
    </row>
    <row r="41" spans="1:11" x14ac:dyDescent="0.25">
      <c r="A41" s="17">
        <v>29</v>
      </c>
      <c r="B41" s="17">
        <v>21020504</v>
      </c>
      <c r="C41" s="16" t="s">
        <v>217</v>
      </c>
      <c r="D41" s="16" t="s">
        <v>1094</v>
      </c>
      <c r="E41" s="17">
        <v>75</v>
      </c>
      <c r="F41" s="17">
        <v>75</v>
      </c>
      <c r="G41" s="17">
        <v>75</v>
      </c>
      <c r="H41" s="17">
        <v>72</v>
      </c>
      <c r="I41" s="24" t="str">
        <f t="shared" si="0"/>
        <v>Khá</v>
      </c>
      <c r="J41" s="17">
        <v>72</v>
      </c>
      <c r="K41" s="24" t="str">
        <f t="shared" si="1"/>
        <v>Khá</v>
      </c>
    </row>
    <row r="42" spans="1:11" x14ac:dyDescent="0.25">
      <c r="A42" s="17">
        <v>30</v>
      </c>
      <c r="B42" s="17">
        <v>21020533</v>
      </c>
      <c r="C42" s="16" t="s">
        <v>218</v>
      </c>
      <c r="D42" s="16" t="s">
        <v>1095</v>
      </c>
      <c r="E42" s="17">
        <v>90</v>
      </c>
      <c r="F42" s="17">
        <v>90</v>
      </c>
      <c r="G42" s="17">
        <v>90</v>
      </c>
      <c r="H42" s="17">
        <v>90</v>
      </c>
      <c r="I42" s="24" t="str">
        <f t="shared" si="0"/>
        <v>Xuất sắc</v>
      </c>
      <c r="J42" s="17">
        <v>90</v>
      </c>
      <c r="K42" s="24" t="str">
        <f t="shared" si="1"/>
        <v>Xuất sắc</v>
      </c>
    </row>
    <row r="43" spans="1:11" x14ac:dyDescent="0.25">
      <c r="A43" s="17">
        <v>31</v>
      </c>
      <c r="B43" s="17">
        <v>21020712</v>
      </c>
      <c r="C43" s="16" t="s">
        <v>219</v>
      </c>
      <c r="D43" s="16" t="s">
        <v>1096</v>
      </c>
      <c r="E43" s="17">
        <v>70</v>
      </c>
      <c r="F43" s="17">
        <v>70</v>
      </c>
      <c r="G43" s="17">
        <v>70</v>
      </c>
      <c r="H43" s="17">
        <v>70</v>
      </c>
      <c r="I43" s="24" t="str">
        <f t="shared" si="0"/>
        <v>Khá</v>
      </c>
      <c r="J43" s="17">
        <v>70</v>
      </c>
      <c r="K43" s="24" t="str">
        <f t="shared" si="1"/>
        <v>Khá</v>
      </c>
    </row>
    <row r="44" spans="1:11" x14ac:dyDescent="0.25">
      <c r="A44" s="17">
        <v>32</v>
      </c>
      <c r="B44" s="17">
        <v>21020714</v>
      </c>
      <c r="C44" s="16" t="s">
        <v>220</v>
      </c>
      <c r="D44" s="16" t="s">
        <v>1097</v>
      </c>
      <c r="E44" s="17">
        <v>80</v>
      </c>
      <c r="F44" s="17">
        <v>80</v>
      </c>
      <c r="G44" s="17">
        <v>80</v>
      </c>
      <c r="H44" s="17">
        <v>80</v>
      </c>
      <c r="I44" s="24" t="str">
        <f t="shared" si="0"/>
        <v>Tốt</v>
      </c>
      <c r="J44" s="17">
        <v>80</v>
      </c>
      <c r="K44" s="24" t="str">
        <f t="shared" si="1"/>
        <v>Tốt</v>
      </c>
    </row>
    <row r="45" spans="1:11" x14ac:dyDescent="0.25">
      <c r="A45" s="17">
        <v>33</v>
      </c>
      <c r="B45" s="17">
        <v>21020715</v>
      </c>
      <c r="C45" s="16" t="s">
        <v>221</v>
      </c>
      <c r="D45" s="16" t="s">
        <v>1098</v>
      </c>
      <c r="E45" s="17">
        <v>70</v>
      </c>
      <c r="F45" s="17">
        <v>70</v>
      </c>
      <c r="G45" s="17">
        <v>70</v>
      </c>
      <c r="H45" s="17">
        <v>70</v>
      </c>
      <c r="I45" s="24" t="str">
        <f t="shared" si="0"/>
        <v>Khá</v>
      </c>
      <c r="J45" s="17">
        <v>70</v>
      </c>
      <c r="K45" s="24" t="str">
        <f t="shared" si="1"/>
        <v>Khá</v>
      </c>
    </row>
    <row r="46" spans="1:11" x14ac:dyDescent="0.25">
      <c r="A46" s="17">
        <v>34</v>
      </c>
      <c r="B46" s="17">
        <v>21020798</v>
      </c>
      <c r="C46" s="16" t="s">
        <v>222</v>
      </c>
      <c r="D46" s="16" t="s">
        <v>1079</v>
      </c>
      <c r="E46" s="17">
        <v>90</v>
      </c>
      <c r="F46" s="17">
        <v>90</v>
      </c>
      <c r="G46" s="17">
        <v>90</v>
      </c>
      <c r="H46" s="17">
        <v>90</v>
      </c>
      <c r="I46" s="24" t="str">
        <f t="shared" si="0"/>
        <v>Xuất sắc</v>
      </c>
      <c r="J46" s="17">
        <v>90</v>
      </c>
      <c r="K46" s="24" t="str">
        <f t="shared" si="1"/>
        <v>Xuất sắc</v>
      </c>
    </row>
    <row r="47" spans="1:11" x14ac:dyDescent="0.25">
      <c r="A47" s="17">
        <v>35</v>
      </c>
      <c r="B47" s="17">
        <v>21020861</v>
      </c>
      <c r="C47" s="16" t="s">
        <v>30</v>
      </c>
      <c r="D47" s="16" t="s">
        <v>1099</v>
      </c>
      <c r="E47" s="17">
        <v>80</v>
      </c>
      <c r="F47" s="17">
        <v>80</v>
      </c>
      <c r="G47" s="17">
        <v>80</v>
      </c>
      <c r="H47" s="17">
        <v>80</v>
      </c>
      <c r="I47" s="24" t="str">
        <f t="shared" si="0"/>
        <v>Tốt</v>
      </c>
      <c r="J47" s="17">
        <v>80</v>
      </c>
      <c r="K47" s="24" t="str">
        <f t="shared" si="1"/>
        <v>Tốt</v>
      </c>
    </row>
    <row r="48" spans="1:11" x14ac:dyDescent="0.25">
      <c r="A48" s="17">
        <v>36</v>
      </c>
      <c r="B48" s="17">
        <v>21020862</v>
      </c>
      <c r="C48" s="16" t="s">
        <v>223</v>
      </c>
      <c r="D48" s="16" t="s">
        <v>805</v>
      </c>
      <c r="E48" s="17">
        <v>92</v>
      </c>
      <c r="F48" s="17">
        <v>92</v>
      </c>
      <c r="G48" s="17">
        <v>90</v>
      </c>
      <c r="H48" s="17">
        <v>90</v>
      </c>
      <c r="I48" s="24" t="str">
        <f t="shared" si="0"/>
        <v>Xuất sắc</v>
      </c>
      <c r="J48" s="17">
        <v>90</v>
      </c>
      <c r="K48" s="24" t="str">
        <f t="shared" si="1"/>
        <v>Xuất sắc</v>
      </c>
    </row>
    <row r="49" spans="1:11" x14ac:dyDescent="0.25">
      <c r="A49" s="17">
        <v>37</v>
      </c>
      <c r="B49" s="17">
        <v>21020863</v>
      </c>
      <c r="C49" s="16" t="s">
        <v>224</v>
      </c>
      <c r="D49" s="16" t="s">
        <v>1100</v>
      </c>
      <c r="E49" s="17">
        <v>90</v>
      </c>
      <c r="F49" s="17">
        <v>90</v>
      </c>
      <c r="G49" s="17">
        <v>90</v>
      </c>
      <c r="H49" s="17">
        <v>90</v>
      </c>
      <c r="I49" s="24" t="str">
        <f t="shared" si="0"/>
        <v>Xuất sắc</v>
      </c>
      <c r="J49" s="17">
        <v>90</v>
      </c>
      <c r="K49" s="24" t="str">
        <f t="shared" si="1"/>
        <v>Xuất sắc</v>
      </c>
    </row>
    <row r="50" spans="1:11" x14ac:dyDescent="0.25">
      <c r="A50" s="17">
        <v>38</v>
      </c>
      <c r="B50" s="17">
        <v>21020864</v>
      </c>
      <c r="C50" s="16" t="s">
        <v>225</v>
      </c>
      <c r="D50" s="16" t="s">
        <v>1101</v>
      </c>
      <c r="E50" s="17">
        <v>70</v>
      </c>
      <c r="F50" s="17">
        <v>70</v>
      </c>
      <c r="G50" s="17">
        <v>70</v>
      </c>
      <c r="H50" s="17">
        <v>70</v>
      </c>
      <c r="I50" s="24" t="str">
        <f t="shared" si="0"/>
        <v>Khá</v>
      </c>
      <c r="J50" s="17">
        <v>70</v>
      </c>
      <c r="K50" s="24" t="str">
        <f t="shared" si="1"/>
        <v>Khá</v>
      </c>
    </row>
    <row r="51" spans="1:11" x14ac:dyDescent="0.25">
      <c r="A51" s="17">
        <v>39</v>
      </c>
      <c r="B51" s="17">
        <v>21020865</v>
      </c>
      <c r="C51" s="16" t="s">
        <v>226</v>
      </c>
      <c r="D51" s="16" t="s">
        <v>808</v>
      </c>
      <c r="E51" s="17">
        <v>80</v>
      </c>
      <c r="F51" s="17">
        <v>80</v>
      </c>
      <c r="G51" s="17">
        <v>80</v>
      </c>
      <c r="H51" s="17">
        <v>80</v>
      </c>
      <c r="I51" s="24" t="str">
        <f t="shared" si="0"/>
        <v>Tốt</v>
      </c>
      <c r="J51" s="17">
        <v>80</v>
      </c>
      <c r="K51" s="24" t="str">
        <f t="shared" si="1"/>
        <v>Tốt</v>
      </c>
    </row>
    <row r="52" spans="1:11" x14ac:dyDescent="0.25">
      <c r="A52" s="17">
        <v>40</v>
      </c>
      <c r="B52" s="17">
        <v>21020866</v>
      </c>
      <c r="C52" s="16" t="s">
        <v>227</v>
      </c>
      <c r="D52" s="16" t="s">
        <v>1102</v>
      </c>
      <c r="E52" s="17">
        <v>82</v>
      </c>
      <c r="F52" s="17">
        <v>82</v>
      </c>
      <c r="G52" s="17">
        <v>82</v>
      </c>
      <c r="H52" s="17">
        <v>82</v>
      </c>
      <c r="I52" s="24" t="str">
        <f t="shared" si="0"/>
        <v>Tốt</v>
      </c>
      <c r="J52" s="17">
        <v>82</v>
      </c>
      <c r="K52" s="24" t="str">
        <f t="shared" si="1"/>
        <v>Tốt</v>
      </c>
    </row>
    <row r="53" spans="1:11" x14ac:dyDescent="0.25">
      <c r="A53" s="17">
        <v>41</v>
      </c>
      <c r="B53" s="17">
        <v>21020868</v>
      </c>
      <c r="C53" s="16" t="s">
        <v>228</v>
      </c>
      <c r="D53" s="16" t="s">
        <v>790</v>
      </c>
      <c r="E53" s="17">
        <v>80</v>
      </c>
      <c r="F53" s="17">
        <v>80</v>
      </c>
      <c r="G53" s="17">
        <v>80</v>
      </c>
      <c r="H53" s="17">
        <v>80</v>
      </c>
      <c r="I53" s="24" t="str">
        <f t="shared" si="0"/>
        <v>Tốt</v>
      </c>
      <c r="J53" s="17">
        <v>80</v>
      </c>
      <c r="K53" s="24" t="str">
        <f t="shared" si="1"/>
        <v>Tốt</v>
      </c>
    </row>
    <row r="54" spans="1:11" x14ac:dyDescent="0.25">
      <c r="A54" s="17">
        <v>42</v>
      </c>
      <c r="B54" s="17">
        <v>21020869</v>
      </c>
      <c r="C54" s="16" t="s">
        <v>229</v>
      </c>
      <c r="D54" s="16" t="s">
        <v>1103</v>
      </c>
      <c r="E54" s="17">
        <v>90</v>
      </c>
      <c r="F54" s="17">
        <v>90</v>
      </c>
      <c r="G54" s="17">
        <v>90</v>
      </c>
      <c r="H54" s="17">
        <v>90</v>
      </c>
      <c r="I54" s="24" t="str">
        <f t="shared" si="0"/>
        <v>Xuất sắc</v>
      </c>
      <c r="J54" s="17">
        <v>90</v>
      </c>
      <c r="K54" s="24" t="str">
        <f t="shared" si="1"/>
        <v>Xuất sắc</v>
      </c>
    </row>
    <row r="55" spans="1:11" x14ac:dyDescent="0.25">
      <c r="A55" s="17">
        <v>43</v>
      </c>
      <c r="B55" s="17">
        <v>21020870</v>
      </c>
      <c r="C55" s="16" t="s">
        <v>230</v>
      </c>
      <c r="D55" s="16" t="s">
        <v>809</v>
      </c>
      <c r="E55" s="17">
        <v>90</v>
      </c>
      <c r="F55" s="17">
        <v>90</v>
      </c>
      <c r="G55" s="17">
        <v>90</v>
      </c>
      <c r="H55" s="17">
        <v>90</v>
      </c>
      <c r="I55" s="24" t="str">
        <f t="shared" si="0"/>
        <v>Xuất sắc</v>
      </c>
      <c r="J55" s="17">
        <v>90</v>
      </c>
      <c r="K55" s="24" t="str">
        <f t="shared" si="1"/>
        <v>Xuất sắc</v>
      </c>
    </row>
    <row r="56" spans="1:11" x14ac:dyDescent="0.25">
      <c r="A56" s="17">
        <v>44</v>
      </c>
      <c r="B56" s="17">
        <v>21020871</v>
      </c>
      <c r="C56" s="16" t="s">
        <v>231</v>
      </c>
      <c r="D56" s="16" t="s">
        <v>1104</v>
      </c>
      <c r="E56" s="17">
        <v>80</v>
      </c>
      <c r="F56" s="17">
        <v>80</v>
      </c>
      <c r="G56" s="17">
        <v>80</v>
      </c>
      <c r="H56" s="17">
        <v>80</v>
      </c>
      <c r="I56" s="24" t="str">
        <f t="shared" si="0"/>
        <v>Tốt</v>
      </c>
      <c r="J56" s="17">
        <v>80</v>
      </c>
      <c r="K56" s="24" t="str">
        <f t="shared" si="1"/>
        <v>Tốt</v>
      </c>
    </row>
    <row r="57" spans="1:11" x14ac:dyDescent="0.25">
      <c r="A57" s="17">
        <v>45</v>
      </c>
      <c r="B57" s="17">
        <v>21020872</v>
      </c>
      <c r="C57" s="16" t="s">
        <v>232</v>
      </c>
      <c r="D57" s="16" t="s">
        <v>1105</v>
      </c>
      <c r="E57" s="17">
        <v>80</v>
      </c>
      <c r="F57" s="17">
        <v>80</v>
      </c>
      <c r="G57" s="17">
        <v>80</v>
      </c>
      <c r="H57" s="17">
        <v>80</v>
      </c>
      <c r="I57" s="24" t="str">
        <f t="shared" si="0"/>
        <v>Tốt</v>
      </c>
      <c r="J57" s="17">
        <v>80</v>
      </c>
      <c r="K57" s="24" t="str">
        <f t="shared" si="1"/>
        <v>Tốt</v>
      </c>
    </row>
    <row r="58" spans="1:11" x14ac:dyDescent="0.25">
      <c r="A58" s="17">
        <v>46</v>
      </c>
      <c r="B58" s="17">
        <v>21020873</v>
      </c>
      <c r="C58" s="16" t="s">
        <v>233</v>
      </c>
      <c r="D58" s="16" t="s">
        <v>755</v>
      </c>
      <c r="E58" s="17">
        <v>90</v>
      </c>
      <c r="F58" s="17">
        <v>90</v>
      </c>
      <c r="G58" s="17">
        <v>90</v>
      </c>
      <c r="H58" s="17">
        <v>90</v>
      </c>
      <c r="I58" s="24" t="str">
        <f t="shared" si="0"/>
        <v>Xuất sắc</v>
      </c>
      <c r="J58" s="17">
        <v>90</v>
      </c>
      <c r="K58" s="24" t="str">
        <f t="shared" si="1"/>
        <v>Xuất sắc</v>
      </c>
    </row>
    <row r="59" spans="1:11" x14ac:dyDescent="0.25">
      <c r="A59" s="17">
        <v>47</v>
      </c>
      <c r="B59" s="17">
        <v>21020874</v>
      </c>
      <c r="C59" s="16" t="s">
        <v>234</v>
      </c>
      <c r="D59" s="16" t="s">
        <v>1106</v>
      </c>
      <c r="E59" s="17">
        <v>80</v>
      </c>
      <c r="F59" s="17">
        <v>80</v>
      </c>
      <c r="G59" s="17">
        <v>80</v>
      </c>
      <c r="H59" s="17">
        <v>80</v>
      </c>
      <c r="I59" s="24" t="str">
        <f t="shared" si="0"/>
        <v>Tốt</v>
      </c>
      <c r="J59" s="17">
        <v>80</v>
      </c>
      <c r="K59" s="24" t="str">
        <f t="shared" si="1"/>
        <v>Tốt</v>
      </c>
    </row>
    <row r="60" spans="1:11" x14ac:dyDescent="0.25">
      <c r="A60" s="17">
        <v>48</v>
      </c>
      <c r="B60" s="17">
        <v>21020875</v>
      </c>
      <c r="C60" s="16" t="s">
        <v>235</v>
      </c>
      <c r="D60" s="16" t="s">
        <v>1107</v>
      </c>
      <c r="E60" s="17">
        <v>80</v>
      </c>
      <c r="F60" s="17">
        <v>80</v>
      </c>
      <c r="G60" s="17">
        <v>80</v>
      </c>
      <c r="H60" s="17">
        <v>80</v>
      </c>
      <c r="I60" s="24" t="str">
        <f t="shared" si="0"/>
        <v>Tốt</v>
      </c>
      <c r="J60" s="17">
        <v>80</v>
      </c>
      <c r="K60" s="24" t="str">
        <f t="shared" si="1"/>
        <v>Tốt</v>
      </c>
    </row>
    <row r="61" spans="1:11" x14ac:dyDescent="0.25">
      <c r="A61" s="17">
        <v>49</v>
      </c>
      <c r="B61" s="17">
        <v>21020876</v>
      </c>
      <c r="C61" s="16" t="s">
        <v>236</v>
      </c>
      <c r="D61" s="16" t="s">
        <v>803</v>
      </c>
      <c r="E61" s="17">
        <v>80</v>
      </c>
      <c r="F61" s="17">
        <v>80</v>
      </c>
      <c r="G61" s="17">
        <v>80</v>
      </c>
      <c r="H61" s="17">
        <v>80</v>
      </c>
      <c r="I61" s="24" t="str">
        <f t="shared" si="0"/>
        <v>Tốt</v>
      </c>
      <c r="J61" s="17">
        <v>80</v>
      </c>
      <c r="K61" s="24" t="str">
        <f t="shared" si="1"/>
        <v>Tốt</v>
      </c>
    </row>
    <row r="62" spans="1:11" x14ac:dyDescent="0.25">
      <c r="A62" s="17">
        <v>50</v>
      </c>
      <c r="B62" s="17">
        <v>21020877</v>
      </c>
      <c r="C62" s="16" t="s">
        <v>237</v>
      </c>
      <c r="D62" s="16" t="s">
        <v>767</v>
      </c>
      <c r="E62" s="17">
        <v>80</v>
      </c>
      <c r="F62" s="17">
        <v>80</v>
      </c>
      <c r="G62" s="17">
        <v>80</v>
      </c>
      <c r="H62" s="17">
        <v>80</v>
      </c>
      <c r="I62" s="24" t="str">
        <f t="shared" si="0"/>
        <v>Tốt</v>
      </c>
      <c r="J62" s="17">
        <v>80</v>
      </c>
      <c r="K62" s="24" t="str">
        <f t="shared" si="1"/>
        <v>Tốt</v>
      </c>
    </row>
    <row r="63" spans="1:11" x14ac:dyDescent="0.25">
      <c r="A63" s="17">
        <v>51</v>
      </c>
      <c r="B63" s="17">
        <v>21020878</v>
      </c>
      <c r="C63" s="16" t="s">
        <v>238</v>
      </c>
      <c r="D63" s="16" t="s">
        <v>1108</v>
      </c>
      <c r="E63" s="17">
        <v>90</v>
      </c>
      <c r="F63" s="17">
        <v>90</v>
      </c>
      <c r="G63" s="17">
        <v>90</v>
      </c>
      <c r="H63" s="17">
        <v>90</v>
      </c>
      <c r="I63" s="24" t="str">
        <f t="shared" si="0"/>
        <v>Xuất sắc</v>
      </c>
      <c r="J63" s="17">
        <v>90</v>
      </c>
      <c r="K63" s="24" t="str">
        <f t="shared" si="1"/>
        <v>Xuất sắc</v>
      </c>
    </row>
    <row r="64" spans="1:11" x14ac:dyDescent="0.25">
      <c r="A64" s="17">
        <v>52</v>
      </c>
      <c r="B64" s="17">
        <v>21020879</v>
      </c>
      <c r="C64" s="16" t="s">
        <v>239</v>
      </c>
      <c r="D64" s="16" t="s">
        <v>1106</v>
      </c>
      <c r="E64" s="17">
        <v>80</v>
      </c>
      <c r="F64" s="17">
        <v>80</v>
      </c>
      <c r="G64" s="17">
        <v>80</v>
      </c>
      <c r="H64" s="17">
        <v>80</v>
      </c>
      <c r="I64" s="24" t="str">
        <f t="shared" si="0"/>
        <v>Tốt</v>
      </c>
      <c r="J64" s="17">
        <v>80</v>
      </c>
      <c r="K64" s="24" t="str">
        <f t="shared" si="1"/>
        <v>Tốt</v>
      </c>
    </row>
    <row r="65" spans="1:11" x14ac:dyDescent="0.25">
      <c r="A65" s="17">
        <v>53</v>
      </c>
      <c r="B65" s="17">
        <v>21020880</v>
      </c>
      <c r="C65" s="16" t="s">
        <v>240</v>
      </c>
      <c r="D65" s="16" t="s">
        <v>1109</v>
      </c>
      <c r="E65" s="17">
        <v>90</v>
      </c>
      <c r="F65" s="17">
        <v>90</v>
      </c>
      <c r="G65" s="17">
        <v>90</v>
      </c>
      <c r="H65" s="17">
        <v>90</v>
      </c>
      <c r="I65" s="24" t="str">
        <f t="shared" si="0"/>
        <v>Xuất sắc</v>
      </c>
      <c r="J65" s="17">
        <v>90</v>
      </c>
      <c r="K65" s="24" t="str">
        <f t="shared" si="1"/>
        <v>Xuất sắc</v>
      </c>
    </row>
    <row r="66" spans="1:11" x14ac:dyDescent="0.25">
      <c r="A66" s="17">
        <v>54</v>
      </c>
      <c r="B66" s="17">
        <v>21020881</v>
      </c>
      <c r="C66" s="16" t="s">
        <v>241</v>
      </c>
      <c r="D66" s="16" t="s">
        <v>1110</v>
      </c>
      <c r="E66" s="17">
        <v>90</v>
      </c>
      <c r="F66" s="17">
        <v>90</v>
      </c>
      <c r="G66" s="17">
        <v>90</v>
      </c>
      <c r="H66" s="17">
        <v>90</v>
      </c>
      <c r="I66" s="24" t="str">
        <f t="shared" si="0"/>
        <v>Xuất sắc</v>
      </c>
      <c r="J66" s="17">
        <v>90</v>
      </c>
      <c r="K66" s="24" t="str">
        <f t="shared" si="1"/>
        <v>Xuất sắc</v>
      </c>
    </row>
    <row r="67" spans="1:11" x14ac:dyDescent="0.25">
      <c r="A67" s="17">
        <v>55</v>
      </c>
      <c r="B67" s="17">
        <v>21020882</v>
      </c>
      <c r="C67" s="16" t="s">
        <v>242</v>
      </c>
      <c r="D67" s="16" t="s">
        <v>1111</v>
      </c>
      <c r="E67" s="17">
        <v>90</v>
      </c>
      <c r="F67" s="17">
        <v>90</v>
      </c>
      <c r="G67" s="17">
        <v>90</v>
      </c>
      <c r="H67" s="17">
        <v>90</v>
      </c>
      <c r="I67" s="24" t="str">
        <f t="shared" si="0"/>
        <v>Xuất sắc</v>
      </c>
      <c r="J67" s="17">
        <v>90</v>
      </c>
      <c r="K67" s="24" t="str">
        <f t="shared" si="1"/>
        <v>Xuất sắc</v>
      </c>
    </row>
    <row r="68" spans="1:11" x14ac:dyDescent="0.25">
      <c r="A68" s="17">
        <v>56</v>
      </c>
      <c r="B68" s="17">
        <v>21020883</v>
      </c>
      <c r="C68" s="16" t="s">
        <v>243</v>
      </c>
      <c r="D68" s="16" t="s">
        <v>1104</v>
      </c>
      <c r="E68" s="17">
        <v>90</v>
      </c>
      <c r="F68" s="17">
        <v>90</v>
      </c>
      <c r="G68" s="17">
        <v>90</v>
      </c>
      <c r="H68" s="17">
        <v>90</v>
      </c>
      <c r="I68" s="24" t="str">
        <f t="shared" si="0"/>
        <v>Xuất sắc</v>
      </c>
      <c r="J68" s="17">
        <v>90</v>
      </c>
      <c r="K68" s="24" t="str">
        <f t="shared" si="1"/>
        <v>Xuất sắc</v>
      </c>
    </row>
    <row r="69" spans="1:11" x14ac:dyDescent="0.25">
      <c r="A69" s="17">
        <v>57</v>
      </c>
      <c r="B69" s="17">
        <v>21020884</v>
      </c>
      <c r="C69" s="16" t="s">
        <v>244</v>
      </c>
      <c r="D69" s="16" t="s">
        <v>1112</v>
      </c>
      <c r="E69" s="17">
        <v>80</v>
      </c>
      <c r="F69" s="17">
        <v>80</v>
      </c>
      <c r="G69" s="17">
        <v>80</v>
      </c>
      <c r="H69" s="17">
        <v>80</v>
      </c>
      <c r="I69" s="24" t="str">
        <f t="shared" si="0"/>
        <v>Tốt</v>
      </c>
      <c r="J69" s="17">
        <v>80</v>
      </c>
      <c r="K69" s="24" t="str">
        <f t="shared" si="1"/>
        <v>Tốt</v>
      </c>
    </row>
    <row r="70" spans="1:11" x14ac:dyDescent="0.25">
      <c r="A70" s="17">
        <v>58</v>
      </c>
      <c r="B70" s="17">
        <v>21020885</v>
      </c>
      <c r="C70" s="16" t="s">
        <v>40</v>
      </c>
      <c r="D70" s="16" t="s">
        <v>1113</v>
      </c>
      <c r="E70" s="17">
        <v>70</v>
      </c>
      <c r="F70" s="17">
        <v>70</v>
      </c>
      <c r="G70" s="17">
        <v>70</v>
      </c>
      <c r="H70" s="17">
        <v>70</v>
      </c>
      <c r="I70" s="24" t="str">
        <f t="shared" si="0"/>
        <v>Khá</v>
      </c>
      <c r="J70" s="17">
        <v>70</v>
      </c>
      <c r="K70" s="24" t="str">
        <f t="shared" si="1"/>
        <v>Khá</v>
      </c>
    </row>
    <row r="71" spans="1:11" x14ac:dyDescent="0.25">
      <c r="A71" s="17">
        <v>59</v>
      </c>
      <c r="B71" s="17">
        <v>21021674</v>
      </c>
      <c r="C71" s="16" t="s">
        <v>245</v>
      </c>
      <c r="D71" s="16" t="s">
        <v>700</v>
      </c>
      <c r="E71" s="17">
        <v>80</v>
      </c>
      <c r="F71" s="17">
        <v>80</v>
      </c>
      <c r="G71" s="17">
        <v>80</v>
      </c>
      <c r="H71" s="17">
        <v>80</v>
      </c>
      <c r="I71" s="24" t="str">
        <f t="shared" si="0"/>
        <v>Tốt</v>
      </c>
      <c r="J71" s="17">
        <v>80</v>
      </c>
      <c r="K71" s="24" t="str">
        <f t="shared" si="1"/>
        <v>Tốt</v>
      </c>
    </row>
    <row r="72" spans="1:11" x14ac:dyDescent="0.25">
      <c r="A72" s="17">
        <v>60</v>
      </c>
      <c r="B72" s="17">
        <v>21021675</v>
      </c>
      <c r="C72" s="16" t="s">
        <v>246</v>
      </c>
      <c r="D72" s="16" t="s">
        <v>1114</v>
      </c>
      <c r="E72" s="17">
        <v>70</v>
      </c>
      <c r="F72" s="17">
        <v>70</v>
      </c>
      <c r="G72" s="17">
        <v>70</v>
      </c>
      <c r="H72" s="17">
        <v>70</v>
      </c>
      <c r="I72" s="24" t="str">
        <f t="shared" si="0"/>
        <v>Khá</v>
      </c>
      <c r="J72" s="17">
        <v>70</v>
      </c>
      <c r="K72" s="24" t="str">
        <f t="shared" si="1"/>
        <v>Khá</v>
      </c>
    </row>
    <row r="74" spans="1:11" ht="16.5" x14ac:dyDescent="0.25">
      <c r="A74" s="60" t="s">
        <v>1310</v>
      </c>
      <c r="B74" s="60"/>
      <c r="C74" s="60"/>
    </row>
  </sheetData>
  <mergeCells count="16">
    <mergeCell ref="A6:K6"/>
    <mergeCell ref="A1:C1"/>
    <mergeCell ref="G1:K1"/>
    <mergeCell ref="A2:C2"/>
    <mergeCell ref="G2:K2"/>
    <mergeCell ref="A5:K5"/>
    <mergeCell ref="A74:C74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16048-2CB1-4FB0-AFD9-12F99F75CA1F}">
  <dimension ref="A1:K104"/>
  <sheetViews>
    <sheetView topLeftCell="A5" workbookViewId="0">
      <selection activeCell="K13" sqref="K13"/>
    </sheetView>
  </sheetViews>
  <sheetFormatPr defaultColWidth="14.75" defaultRowHeight="15" x14ac:dyDescent="0.25"/>
  <cols>
    <col min="1" max="1" width="4.75" style="10" bestFit="1" customWidth="1"/>
    <col min="2" max="2" width="8.875" style="10" bestFit="1" customWidth="1"/>
    <col min="3" max="3" width="23.25" style="4" customWidth="1"/>
    <col min="4" max="4" width="9.875" style="4" bestFit="1" customWidth="1"/>
    <col min="5" max="5" width="6.875" style="4" bestFit="1" customWidth="1"/>
    <col min="6" max="8" width="5.375" style="4" bestFit="1" customWidth="1"/>
    <col min="9" max="9" width="8.875" style="4" bestFit="1" customWidth="1"/>
    <col min="10" max="10" width="5.375" style="4" bestFit="1" customWidth="1"/>
    <col min="11" max="11" width="8.875" style="4" bestFit="1" customWidth="1"/>
    <col min="12" max="16384" width="14.75" style="4"/>
  </cols>
  <sheetData>
    <row r="1" spans="1:11" ht="16.5" x14ac:dyDescent="0.25">
      <c r="A1" s="45" t="s">
        <v>0</v>
      </c>
      <c r="B1" s="45"/>
      <c r="C1" s="45"/>
      <c r="G1" s="46" t="s">
        <v>2</v>
      </c>
      <c r="H1" s="46"/>
      <c r="I1" s="46"/>
      <c r="J1" s="46"/>
      <c r="K1" s="46"/>
    </row>
    <row r="2" spans="1:11" ht="16.5" x14ac:dyDescent="0.25">
      <c r="A2" s="47" t="s">
        <v>1</v>
      </c>
      <c r="B2" s="47"/>
      <c r="C2" s="47"/>
      <c r="G2" s="46" t="s">
        <v>3</v>
      </c>
      <c r="H2" s="46"/>
      <c r="I2" s="46"/>
      <c r="J2" s="46"/>
      <c r="K2" s="46"/>
    </row>
    <row r="3" spans="1:11" ht="16.5" x14ac:dyDescent="0.25">
      <c r="A3" s="22"/>
    </row>
    <row r="5" spans="1:11" s="14" customFormat="1" ht="19.5" x14ac:dyDescent="0.2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s="14" customFormat="1" ht="19.5" x14ac:dyDescent="0.2">
      <c r="A6" s="36" t="s">
        <v>1115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1" s="14" customFormat="1" ht="19.5" x14ac:dyDescent="0.2">
      <c r="A7" s="36" t="s">
        <v>29</v>
      </c>
      <c r="B7" s="36"/>
      <c r="C7" s="36"/>
      <c r="D7" s="36"/>
      <c r="E7" s="36"/>
      <c r="F7" s="36"/>
      <c r="G7" s="36"/>
      <c r="H7" s="36"/>
      <c r="I7" s="36"/>
      <c r="J7" s="36"/>
      <c r="K7" s="36"/>
    </row>
    <row r="10" spans="1:11" ht="15.75" x14ac:dyDescent="0.25">
      <c r="A10" s="37" t="s">
        <v>5</v>
      </c>
      <c r="B10" s="39" t="s">
        <v>6</v>
      </c>
      <c r="C10" s="39" t="s">
        <v>7</v>
      </c>
      <c r="D10" s="39" t="s">
        <v>8</v>
      </c>
      <c r="E10" s="11" t="s">
        <v>9</v>
      </c>
      <c r="F10" s="11" t="s">
        <v>9</v>
      </c>
      <c r="G10" s="11" t="s">
        <v>9</v>
      </c>
      <c r="H10" s="41" t="s">
        <v>13</v>
      </c>
      <c r="I10" s="42"/>
      <c r="J10" s="41" t="s">
        <v>13</v>
      </c>
      <c r="K10" s="42"/>
    </row>
    <row r="11" spans="1:11" ht="31.5" customHeight="1" x14ac:dyDescent="0.25">
      <c r="A11" s="38"/>
      <c r="B11" s="40"/>
      <c r="C11" s="40"/>
      <c r="D11" s="40"/>
      <c r="E11" s="12" t="s">
        <v>10</v>
      </c>
      <c r="F11" s="12" t="s">
        <v>11</v>
      </c>
      <c r="G11" s="12" t="s">
        <v>12</v>
      </c>
      <c r="H11" s="43" t="s">
        <v>14</v>
      </c>
      <c r="I11" s="44"/>
      <c r="J11" s="43" t="s">
        <v>670</v>
      </c>
      <c r="K11" s="44"/>
    </row>
    <row r="12" spans="1:11" ht="15.75" x14ac:dyDescent="0.25">
      <c r="A12" s="38"/>
      <c r="B12" s="40"/>
      <c r="C12" s="40"/>
      <c r="D12" s="40"/>
      <c r="E12" s="15"/>
      <c r="F12" s="15"/>
      <c r="G12" s="15"/>
      <c r="H12" s="11" t="s">
        <v>9</v>
      </c>
      <c r="I12" s="11" t="s">
        <v>15</v>
      </c>
      <c r="J12" s="11" t="s">
        <v>9</v>
      </c>
      <c r="K12" s="11" t="s">
        <v>15</v>
      </c>
    </row>
    <row r="13" spans="1:11" x14ac:dyDescent="0.25">
      <c r="A13" s="17">
        <v>1</v>
      </c>
      <c r="B13" s="17">
        <v>22021500</v>
      </c>
      <c r="C13" s="16" t="s">
        <v>420</v>
      </c>
      <c r="D13" s="16" t="s">
        <v>1116</v>
      </c>
      <c r="E13" s="16">
        <v>70</v>
      </c>
      <c r="F13" s="16">
        <v>70</v>
      </c>
      <c r="G13" s="16">
        <v>80</v>
      </c>
      <c r="H13" s="16">
        <v>80</v>
      </c>
      <c r="I13" s="24" t="str">
        <f t="shared" ref="I13:I76" si="0">IF(H13&gt;=90,"Xuất sắc",IF(H13&gt;=80,"Tốt", IF(H13&gt;=65,"Khá",IF(H13&gt;=50,"Trung bình", IF(H13&gt;=35, "Yếu", "Kém")))))</f>
        <v>Tốt</v>
      </c>
      <c r="J13" s="16">
        <v>80</v>
      </c>
      <c r="K13" s="24" t="str">
        <f t="shared" ref="K13:K76" si="1">IF(J13&gt;=90,"Xuất sắc",IF(J13&gt;=80,"Tốt", IF(J13&gt;=65,"Khá",IF(J13&gt;=50,"Trung bình", IF(J13&gt;=35, "Yếu", "Kém")))))</f>
        <v>Tốt</v>
      </c>
    </row>
    <row r="14" spans="1:11" x14ac:dyDescent="0.25">
      <c r="A14" s="17">
        <v>2</v>
      </c>
      <c r="B14" s="17">
        <v>22021501</v>
      </c>
      <c r="C14" s="16" t="s">
        <v>107</v>
      </c>
      <c r="D14" s="16" t="s">
        <v>1117</v>
      </c>
      <c r="E14" s="16">
        <v>90</v>
      </c>
      <c r="F14" s="16">
        <f>E14</f>
        <v>90</v>
      </c>
      <c r="G14" s="16">
        <v>90</v>
      </c>
      <c r="H14" s="16">
        <v>90</v>
      </c>
      <c r="I14" s="24" t="str">
        <f t="shared" si="0"/>
        <v>Xuất sắc</v>
      </c>
      <c r="J14" s="16">
        <v>90</v>
      </c>
      <c r="K14" s="24" t="str">
        <f t="shared" si="1"/>
        <v>Xuất sắc</v>
      </c>
    </row>
    <row r="15" spans="1:11" x14ac:dyDescent="0.25">
      <c r="A15" s="17">
        <v>3</v>
      </c>
      <c r="B15" s="17">
        <v>22021502</v>
      </c>
      <c r="C15" s="16" t="s">
        <v>421</v>
      </c>
      <c r="D15" s="16" t="s">
        <v>1118</v>
      </c>
      <c r="E15" s="16">
        <v>70</v>
      </c>
      <c r="F15" s="16">
        <f t="shared" ref="F15:F77" si="2">E15</f>
        <v>70</v>
      </c>
      <c r="G15" s="16">
        <v>80</v>
      </c>
      <c r="H15" s="16">
        <v>80</v>
      </c>
      <c r="I15" s="24" t="str">
        <f t="shared" si="0"/>
        <v>Tốt</v>
      </c>
      <c r="J15" s="16">
        <v>80</v>
      </c>
      <c r="K15" s="24" t="str">
        <f t="shared" si="1"/>
        <v>Tốt</v>
      </c>
    </row>
    <row r="16" spans="1:11" x14ac:dyDescent="0.25">
      <c r="A16" s="17">
        <v>4</v>
      </c>
      <c r="B16" s="17">
        <v>22021503</v>
      </c>
      <c r="C16" s="16" t="s">
        <v>422</v>
      </c>
      <c r="D16" s="16" t="s">
        <v>1119</v>
      </c>
      <c r="E16" s="16">
        <v>90</v>
      </c>
      <c r="F16" s="16">
        <f t="shared" si="2"/>
        <v>90</v>
      </c>
      <c r="G16" s="16">
        <v>90</v>
      </c>
      <c r="H16" s="16">
        <v>90</v>
      </c>
      <c r="I16" s="24" t="str">
        <f t="shared" si="0"/>
        <v>Xuất sắc</v>
      </c>
      <c r="J16" s="16">
        <v>90</v>
      </c>
      <c r="K16" s="24" t="str">
        <f t="shared" si="1"/>
        <v>Xuất sắc</v>
      </c>
    </row>
    <row r="17" spans="1:11" x14ac:dyDescent="0.25">
      <c r="A17" s="17">
        <v>5</v>
      </c>
      <c r="B17" s="17">
        <v>22021504</v>
      </c>
      <c r="C17" s="16" t="s">
        <v>324</v>
      </c>
      <c r="D17" s="16" t="s">
        <v>1120</v>
      </c>
      <c r="E17" s="16">
        <v>90</v>
      </c>
      <c r="F17" s="16">
        <f t="shared" si="2"/>
        <v>90</v>
      </c>
      <c r="G17" s="16">
        <v>90</v>
      </c>
      <c r="H17" s="16">
        <v>90</v>
      </c>
      <c r="I17" s="24" t="str">
        <f t="shared" si="0"/>
        <v>Xuất sắc</v>
      </c>
      <c r="J17" s="16">
        <v>90</v>
      </c>
      <c r="K17" s="24" t="str">
        <f t="shared" si="1"/>
        <v>Xuất sắc</v>
      </c>
    </row>
    <row r="18" spans="1:11" x14ac:dyDescent="0.25">
      <c r="A18" s="17">
        <v>6</v>
      </c>
      <c r="B18" s="17">
        <v>22021505</v>
      </c>
      <c r="C18" s="16" t="s">
        <v>423</v>
      </c>
      <c r="D18" s="16" t="s">
        <v>1121</v>
      </c>
      <c r="E18" s="16">
        <v>92</v>
      </c>
      <c r="F18" s="16">
        <f t="shared" si="2"/>
        <v>92</v>
      </c>
      <c r="G18" s="16">
        <v>92</v>
      </c>
      <c r="H18" s="16">
        <v>92</v>
      </c>
      <c r="I18" s="24" t="str">
        <f t="shared" si="0"/>
        <v>Xuất sắc</v>
      </c>
      <c r="J18" s="16">
        <v>92</v>
      </c>
      <c r="K18" s="24" t="str">
        <f t="shared" si="1"/>
        <v>Xuất sắc</v>
      </c>
    </row>
    <row r="19" spans="1:11" x14ac:dyDescent="0.25">
      <c r="A19" s="17">
        <v>7</v>
      </c>
      <c r="B19" s="17">
        <v>22021506</v>
      </c>
      <c r="C19" s="16" t="s">
        <v>424</v>
      </c>
      <c r="D19" s="16" t="s">
        <v>1122</v>
      </c>
      <c r="E19" s="16">
        <v>80</v>
      </c>
      <c r="F19" s="16">
        <f t="shared" si="2"/>
        <v>80</v>
      </c>
      <c r="G19" s="16">
        <v>80</v>
      </c>
      <c r="H19" s="16">
        <v>80</v>
      </c>
      <c r="I19" s="24" t="str">
        <f t="shared" si="0"/>
        <v>Tốt</v>
      </c>
      <c r="J19" s="16">
        <v>80</v>
      </c>
      <c r="K19" s="24" t="str">
        <f t="shared" si="1"/>
        <v>Tốt</v>
      </c>
    </row>
    <row r="20" spans="1:11" x14ac:dyDescent="0.25">
      <c r="A20" s="17">
        <v>8</v>
      </c>
      <c r="B20" s="17">
        <v>22021507</v>
      </c>
      <c r="C20" s="16" t="s">
        <v>425</v>
      </c>
      <c r="D20" s="16" t="s">
        <v>823</v>
      </c>
      <c r="E20" s="16">
        <v>90</v>
      </c>
      <c r="F20" s="16">
        <f>E20</f>
        <v>90</v>
      </c>
      <c r="G20" s="16">
        <v>90</v>
      </c>
      <c r="H20" s="16">
        <v>90</v>
      </c>
      <c r="I20" s="24" t="str">
        <f t="shared" si="0"/>
        <v>Xuất sắc</v>
      </c>
      <c r="J20" s="16">
        <v>90</v>
      </c>
      <c r="K20" s="24" t="str">
        <f t="shared" si="1"/>
        <v>Xuất sắc</v>
      </c>
    </row>
    <row r="21" spans="1:11" x14ac:dyDescent="0.25">
      <c r="A21" s="17">
        <v>9</v>
      </c>
      <c r="B21" s="17">
        <v>22021508</v>
      </c>
      <c r="C21" s="16" t="s">
        <v>426</v>
      </c>
      <c r="D21" s="16" t="s">
        <v>1123</v>
      </c>
      <c r="E21" s="16">
        <v>90</v>
      </c>
      <c r="F21" s="16">
        <f t="shared" si="2"/>
        <v>90</v>
      </c>
      <c r="G21" s="16">
        <v>90</v>
      </c>
      <c r="H21" s="16">
        <v>90</v>
      </c>
      <c r="I21" s="24" t="str">
        <f t="shared" si="0"/>
        <v>Xuất sắc</v>
      </c>
      <c r="J21" s="16">
        <v>90</v>
      </c>
      <c r="K21" s="24" t="str">
        <f t="shared" si="1"/>
        <v>Xuất sắc</v>
      </c>
    </row>
    <row r="22" spans="1:11" x14ac:dyDescent="0.25">
      <c r="A22" s="17">
        <v>10</v>
      </c>
      <c r="B22" s="17">
        <v>22021509</v>
      </c>
      <c r="C22" s="16" t="s">
        <v>427</v>
      </c>
      <c r="D22" s="16" t="s">
        <v>873</v>
      </c>
      <c r="E22" s="16">
        <v>70</v>
      </c>
      <c r="F22" s="16">
        <f t="shared" si="2"/>
        <v>70</v>
      </c>
      <c r="G22" s="16">
        <v>80</v>
      </c>
      <c r="H22" s="16">
        <v>80</v>
      </c>
      <c r="I22" s="24" t="str">
        <f t="shared" si="0"/>
        <v>Tốt</v>
      </c>
      <c r="J22" s="16">
        <v>80</v>
      </c>
      <c r="K22" s="24" t="str">
        <f t="shared" si="1"/>
        <v>Tốt</v>
      </c>
    </row>
    <row r="23" spans="1:11" x14ac:dyDescent="0.25">
      <c r="A23" s="17">
        <v>11</v>
      </c>
      <c r="B23" s="17">
        <v>22021510</v>
      </c>
      <c r="C23" s="16" t="s">
        <v>180</v>
      </c>
      <c r="D23" s="16" t="s">
        <v>1124</v>
      </c>
      <c r="E23" s="16">
        <v>90</v>
      </c>
      <c r="F23" s="16">
        <f t="shared" si="2"/>
        <v>90</v>
      </c>
      <c r="G23" s="16">
        <v>80</v>
      </c>
      <c r="H23" s="16">
        <v>80</v>
      </c>
      <c r="I23" s="24" t="str">
        <f t="shared" si="0"/>
        <v>Tốt</v>
      </c>
      <c r="J23" s="16">
        <v>80</v>
      </c>
      <c r="K23" s="24" t="str">
        <f t="shared" si="1"/>
        <v>Tốt</v>
      </c>
    </row>
    <row r="24" spans="1:11" x14ac:dyDescent="0.25">
      <c r="A24" s="17">
        <v>12</v>
      </c>
      <c r="B24" s="17">
        <v>22021511</v>
      </c>
      <c r="C24" s="16" t="s">
        <v>428</v>
      </c>
      <c r="D24" s="16" t="s">
        <v>1125</v>
      </c>
      <c r="E24" s="16">
        <v>90</v>
      </c>
      <c r="F24" s="16">
        <f t="shared" si="2"/>
        <v>90</v>
      </c>
      <c r="G24" s="16">
        <v>90</v>
      </c>
      <c r="H24" s="16">
        <v>90</v>
      </c>
      <c r="I24" s="24" t="str">
        <f t="shared" si="0"/>
        <v>Xuất sắc</v>
      </c>
      <c r="J24" s="16">
        <v>90</v>
      </c>
      <c r="K24" s="24" t="str">
        <f t="shared" si="1"/>
        <v>Xuất sắc</v>
      </c>
    </row>
    <row r="25" spans="1:11" x14ac:dyDescent="0.25">
      <c r="A25" s="17">
        <v>13</v>
      </c>
      <c r="B25" s="17">
        <v>22021512</v>
      </c>
      <c r="C25" s="16" t="s">
        <v>429</v>
      </c>
      <c r="D25" s="16" t="s">
        <v>1126</v>
      </c>
      <c r="E25" s="16">
        <v>70</v>
      </c>
      <c r="F25" s="16">
        <f t="shared" si="2"/>
        <v>70</v>
      </c>
      <c r="G25" s="16">
        <v>80</v>
      </c>
      <c r="H25" s="16">
        <v>80</v>
      </c>
      <c r="I25" s="24" t="str">
        <f t="shared" si="0"/>
        <v>Tốt</v>
      </c>
      <c r="J25" s="16">
        <v>80</v>
      </c>
      <c r="K25" s="24" t="str">
        <f t="shared" si="1"/>
        <v>Tốt</v>
      </c>
    </row>
    <row r="26" spans="1:11" x14ac:dyDescent="0.25">
      <c r="A26" s="17">
        <v>14</v>
      </c>
      <c r="B26" s="17">
        <v>22021513</v>
      </c>
      <c r="C26" s="16" t="s">
        <v>430</v>
      </c>
      <c r="D26" s="16" t="s">
        <v>1127</v>
      </c>
      <c r="E26" s="16">
        <v>90</v>
      </c>
      <c r="F26" s="16">
        <f t="shared" si="2"/>
        <v>90</v>
      </c>
      <c r="G26" s="16">
        <v>80</v>
      </c>
      <c r="H26" s="16">
        <v>80</v>
      </c>
      <c r="I26" s="24" t="str">
        <f t="shared" si="0"/>
        <v>Tốt</v>
      </c>
      <c r="J26" s="16">
        <v>80</v>
      </c>
      <c r="K26" s="24" t="str">
        <f t="shared" si="1"/>
        <v>Tốt</v>
      </c>
    </row>
    <row r="27" spans="1:11" x14ac:dyDescent="0.25">
      <c r="A27" s="17">
        <v>15</v>
      </c>
      <c r="B27" s="17">
        <v>22021514</v>
      </c>
      <c r="C27" s="16" t="s">
        <v>431</v>
      </c>
      <c r="D27" s="16" t="s">
        <v>1128</v>
      </c>
      <c r="E27" s="16">
        <v>80</v>
      </c>
      <c r="F27" s="16">
        <f t="shared" si="2"/>
        <v>80</v>
      </c>
      <c r="G27" s="16">
        <v>77</v>
      </c>
      <c r="H27" s="16">
        <v>77</v>
      </c>
      <c r="I27" s="24" t="str">
        <f t="shared" si="0"/>
        <v>Khá</v>
      </c>
      <c r="J27" s="16">
        <v>77</v>
      </c>
      <c r="K27" s="24" t="str">
        <f t="shared" si="1"/>
        <v>Khá</v>
      </c>
    </row>
    <row r="28" spans="1:11" x14ac:dyDescent="0.25">
      <c r="A28" s="17">
        <v>16</v>
      </c>
      <c r="B28" s="17">
        <v>22021515</v>
      </c>
      <c r="C28" s="16" t="s">
        <v>432</v>
      </c>
      <c r="D28" s="16" t="s">
        <v>1129</v>
      </c>
      <c r="E28" s="16">
        <v>90</v>
      </c>
      <c r="F28" s="16">
        <f t="shared" si="2"/>
        <v>90</v>
      </c>
      <c r="G28" s="16">
        <v>90</v>
      </c>
      <c r="H28" s="16">
        <v>90</v>
      </c>
      <c r="I28" s="24" t="str">
        <f t="shared" si="0"/>
        <v>Xuất sắc</v>
      </c>
      <c r="J28" s="16">
        <v>90</v>
      </c>
      <c r="K28" s="24" t="str">
        <f t="shared" si="1"/>
        <v>Xuất sắc</v>
      </c>
    </row>
    <row r="29" spans="1:11" x14ac:dyDescent="0.25">
      <c r="A29" s="17">
        <v>17</v>
      </c>
      <c r="B29" s="17">
        <v>22021516</v>
      </c>
      <c r="C29" s="16" t="s">
        <v>433</v>
      </c>
      <c r="D29" s="16" t="s">
        <v>890</v>
      </c>
      <c r="E29" s="16">
        <v>70</v>
      </c>
      <c r="F29" s="16">
        <f t="shared" si="2"/>
        <v>70</v>
      </c>
      <c r="G29" s="16">
        <v>90</v>
      </c>
      <c r="H29" s="16">
        <v>90</v>
      </c>
      <c r="I29" s="24" t="str">
        <f t="shared" si="0"/>
        <v>Xuất sắc</v>
      </c>
      <c r="J29" s="16">
        <v>90</v>
      </c>
      <c r="K29" s="24" t="str">
        <f t="shared" si="1"/>
        <v>Xuất sắc</v>
      </c>
    </row>
    <row r="30" spans="1:11" x14ac:dyDescent="0.25">
      <c r="A30" s="17">
        <v>18</v>
      </c>
      <c r="B30" s="17">
        <v>22021517</v>
      </c>
      <c r="C30" s="16" t="s">
        <v>434</v>
      </c>
      <c r="D30" s="16" t="s">
        <v>1130</v>
      </c>
      <c r="E30" s="16">
        <v>70</v>
      </c>
      <c r="F30" s="16">
        <f t="shared" si="2"/>
        <v>70</v>
      </c>
      <c r="G30" s="16">
        <v>80</v>
      </c>
      <c r="H30" s="16">
        <v>80</v>
      </c>
      <c r="I30" s="24" t="str">
        <f t="shared" si="0"/>
        <v>Tốt</v>
      </c>
      <c r="J30" s="16">
        <v>80</v>
      </c>
      <c r="K30" s="24" t="str">
        <f t="shared" si="1"/>
        <v>Tốt</v>
      </c>
    </row>
    <row r="31" spans="1:11" x14ac:dyDescent="0.25">
      <c r="A31" s="17">
        <v>19</v>
      </c>
      <c r="B31" s="17">
        <v>22021518</v>
      </c>
      <c r="C31" s="16" t="s">
        <v>435</v>
      </c>
      <c r="D31" s="16" t="s">
        <v>1131</v>
      </c>
      <c r="E31" s="16">
        <v>80</v>
      </c>
      <c r="F31" s="16">
        <f t="shared" si="2"/>
        <v>80</v>
      </c>
      <c r="G31" s="16">
        <v>77</v>
      </c>
      <c r="H31" s="16">
        <v>77</v>
      </c>
      <c r="I31" s="24" t="str">
        <f t="shared" si="0"/>
        <v>Khá</v>
      </c>
      <c r="J31" s="16">
        <v>77</v>
      </c>
      <c r="K31" s="24" t="str">
        <f t="shared" si="1"/>
        <v>Khá</v>
      </c>
    </row>
    <row r="32" spans="1:11" x14ac:dyDescent="0.25">
      <c r="A32" s="17">
        <v>20</v>
      </c>
      <c r="B32" s="17">
        <v>22021519</v>
      </c>
      <c r="C32" s="16" t="s">
        <v>436</v>
      </c>
      <c r="D32" s="16" t="s">
        <v>876</v>
      </c>
      <c r="E32" s="16">
        <v>70</v>
      </c>
      <c r="F32" s="16">
        <f t="shared" si="2"/>
        <v>70</v>
      </c>
      <c r="G32" s="16">
        <v>77</v>
      </c>
      <c r="H32" s="16">
        <v>77</v>
      </c>
      <c r="I32" s="24" t="str">
        <f t="shared" si="0"/>
        <v>Khá</v>
      </c>
      <c r="J32" s="16">
        <v>77</v>
      </c>
      <c r="K32" s="24" t="str">
        <f t="shared" si="1"/>
        <v>Khá</v>
      </c>
    </row>
    <row r="33" spans="1:11" x14ac:dyDescent="0.25">
      <c r="A33" s="17">
        <v>21</v>
      </c>
      <c r="B33" s="17">
        <v>22021520</v>
      </c>
      <c r="C33" s="16" t="s">
        <v>437</v>
      </c>
      <c r="D33" s="16" t="s">
        <v>1132</v>
      </c>
      <c r="E33" s="16">
        <v>70</v>
      </c>
      <c r="F33" s="16">
        <f t="shared" si="2"/>
        <v>70</v>
      </c>
      <c r="G33" s="16">
        <v>77</v>
      </c>
      <c r="H33" s="16">
        <v>77</v>
      </c>
      <c r="I33" s="24" t="str">
        <f t="shared" si="0"/>
        <v>Khá</v>
      </c>
      <c r="J33" s="16">
        <v>77</v>
      </c>
      <c r="K33" s="24" t="str">
        <f t="shared" si="1"/>
        <v>Khá</v>
      </c>
    </row>
    <row r="34" spans="1:11" x14ac:dyDescent="0.25">
      <c r="A34" s="17">
        <v>22</v>
      </c>
      <c r="B34" s="17">
        <v>22021521</v>
      </c>
      <c r="C34" s="16" t="s">
        <v>438</v>
      </c>
      <c r="D34" s="16" t="s">
        <v>1133</v>
      </c>
      <c r="E34" s="16">
        <v>80</v>
      </c>
      <c r="F34" s="16">
        <f t="shared" si="2"/>
        <v>80</v>
      </c>
      <c r="G34" s="16">
        <v>80</v>
      </c>
      <c r="H34" s="16">
        <v>80</v>
      </c>
      <c r="I34" s="24" t="str">
        <f t="shared" si="0"/>
        <v>Tốt</v>
      </c>
      <c r="J34" s="16">
        <v>80</v>
      </c>
      <c r="K34" s="24" t="str">
        <f t="shared" si="1"/>
        <v>Tốt</v>
      </c>
    </row>
    <row r="35" spans="1:11" x14ac:dyDescent="0.25">
      <c r="A35" s="17">
        <v>23</v>
      </c>
      <c r="B35" s="17">
        <v>22021522</v>
      </c>
      <c r="C35" s="16" t="s">
        <v>439</v>
      </c>
      <c r="D35" s="16" t="s">
        <v>1134</v>
      </c>
      <c r="E35" s="16">
        <v>70</v>
      </c>
      <c r="F35" s="16">
        <f t="shared" si="2"/>
        <v>70</v>
      </c>
      <c r="G35" s="16">
        <v>70</v>
      </c>
      <c r="H35" s="16">
        <v>67</v>
      </c>
      <c r="I35" s="24" t="str">
        <f t="shared" si="0"/>
        <v>Khá</v>
      </c>
      <c r="J35" s="16">
        <v>67</v>
      </c>
      <c r="K35" s="24" t="str">
        <f t="shared" si="1"/>
        <v>Khá</v>
      </c>
    </row>
    <row r="36" spans="1:11" x14ac:dyDescent="0.25">
      <c r="A36" s="17">
        <v>24</v>
      </c>
      <c r="B36" s="17">
        <v>22021523</v>
      </c>
      <c r="C36" s="16" t="s">
        <v>440</v>
      </c>
      <c r="D36" s="16" t="s">
        <v>822</v>
      </c>
      <c r="E36" s="16">
        <v>90</v>
      </c>
      <c r="F36" s="16">
        <f t="shared" si="2"/>
        <v>90</v>
      </c>
      <c r="G36" s="16">
        <v>90</v>
      </c>
      <c r="H36" s="16">
        <v>90</v>
      </c>
      <c r="I36" s="24" t="str">
        <f t="shared" si="0"/>
        <v>Xuất sắc</v>
      </c>
      <c r="J36" s="16">
        <v>90</v>
      </c>
      <c r="K36" s="24" t="str">
        <f t="shared" si="1"/>
        <v>Xuất sắc</v>
      </c>
    </row>
    <row r="37" spans="1:11" x14ac:dyDescent="0.25">
      <c r="A37" s="17">
        <v>25</v>
      </c>
      <c r="B37" s="17">
        <v>22021524</v>
      </c>
      <c r="C37" s="16" t="s">
        <v>441</v>
      </c>
      <c r="D37" s="16" t="s">
        <v>1135</v>
      </c>
      <c r="E37" s="16">
        <v>80</v>
      </c>
      <c r="F37" s="16">
        <f t="shared" si="2"/>
        <v>80</v>
      </c>
      <c r="G37" s="16">
        <v>80</v>
      </c>
      <c r="H37" s="16">
        <v>80</v>
      </c>
      <c r="I37" s="24" t="str">
        <f t="shared" si="0"/>
        <v>Tốt</v>
      </c>
      <c r="J37" s="16">
        <v>80</v>
      </c>
      <c r="K37" s="24" t="str">
        <f t="shared" si="1"/>
        <v>Tốt</v>
      </c>
    </row>
    <row r="38" spans="1:11" x14ac:dyDescent="0.25">
      <c r="A38" s="17">
        <v>26</v>
      </c>
      <c r="B38" s="17">
        <v>22021525</v>
      </c>
      <c r="C38" s="16" t="s">
        <v>442</v>
      </c>
      <c r="D38" s="16" t="s">
        <v>1136</v>
      </c>
      <c r="E38" s="16">
        <v>80</v>
      </c>
      <c r="F38" s="16">
        <f t="shared" si="2"/>
        <v>80</v>
      </c>
      <c r="G38" s="16">
        <v>80</v>
      </c>
      <c r="H38" s="16">
        <v>80</v>
      </c>
      <c r="I38" s="24" t="str">
        <f t="shared" si="0"/>
        <v>Tốt</v>
      </c>
      <c r="J38" s="16">
        <v>80</v>
      </c>
      <c r="K38" s="24" t="str">
        <f t="shared" si="1"/>
        <v>Tốt</v>
      </c>
    </row>
    <row r="39" spans="1:11" x14ac:dyDescent="0.25">
      <c r="A39" s="17">
        <v>27</v>
      </c>
      <c r="B39" s="17">
        <v>22021526</v>
      </c>
      <c r="C39" s="16" t="s">
        <v>443</v>
      </c>
      <c r="D39" s="16" t="s">
        <v>863</v>
      </c>
      <c r="E39" s="16">
        <v>90</v>
      </c>
      <c r="F39" s="16">
        <f t="shared" si="2"/>
        <v>90</v>
      </c>
      <c r="G39" s="16">
        <v>90</v>
      </c>
      <c r="H39" s="16">
        <v>90</v>
      </c>
      <c r="I39" s="24" t="str">
        <f t="shared" si="0"/>
        <v>Xuất sắc</v>
      </c>
      <c r="J39" s="16">
        <v>90</v>
      </c>
      <c r="K39" s="24" t="str">
        <f t="shared" si="1"/>
        <v>Xuất sắc</v>
      </c>
    </row>
    <row r="40" spans="1:11" x14ac:dyDescent="0.25">
      <c r="A40" s="17">
        <v>28</v>
      </c>
      <c r="B40" s="17">
        <v>22021527</v>
      </c>
      <c r="C40" s="16" t="s">
        <v>338</v>
      </c>
      <c r="D40" s="16" t="s">
        <v>1137</v>
      </c>
      <c r="E40" s="16">
        <v>80</v>
      </c>
      <c r="F40" s="16">
        <f t="shared" si="2"/>
        <v>80</v>
      </c>
      <c r="G40" s="16">
        <v>80</v>
      </c>
      <c r="H40" s="16">
        <v>80</v>
      </c>
      <c r="I40" s="24" t="str">
        <f t="shared" si="0"/>
        <v>Tốt</v>
      </c>
      <c r="J40" s="16">
        <v>80</v>
      </c>
      <c r="K40" s="24" t="str">
        <f t="shared" si="1"/>
        <v>Tốt</v>
      </c>
    </row>
    <row r="41" spans="1:11" x14ac:dyDescent="0.25">
      <c r="A41" s="17">
        <v>29</v>
      </c>
      <c r="B41" s="17">
        <v>22021528</v>
      </c>
      <c r="C41" s="16" t="s">
        <v>444</v>
      </c>
      <c r="D41" s="16" t="s">
        <v>1138</v>
      </c>
      <c r="E41" s="16">
        <v>80</v>
      </c>
      <c r="F41" s="16">
        <f t="shared" si="2"/>
        <v>80</v>
      </c>
      <c r="G41" s="16">
        <v>80</v>
      </c>
      <c r="H41" s="16">
        <v>80</v>
      </c>
      <c r="I41" s="24" t="str">
        <f t="shared" si="0"/>
        <v>Tốt</v>
      </c>
      <c r="J41" s="16">
        <v>80</v>
      </c>
      <c r="K41" s="24" t="str">
        <f t="shared" si="1"/>
        <v>Tốt</v>
      </c>
    </row>
    <row r="42" spans="1:11" x14ac:dyDescent="0.25">
      <c r="A42" s="17">
        <v>30</v>
      </c>
      <c r="B42" s="17">
        <v>22021529</v>
      </c>
      <c r="C42" s="16" t="s">
        <v>445</v>
      </c>
      <c r="D42" s="16" t="s">
        <v>1139</v>
      </c>
      <c r="E42" s="16">
        <v>90</v>
      </c>
      <c r="F42" s="16">
        <f t="shared" si="2"/>
        <v>90</v>
      </c>
      <c r="G42" s="16">
        <v>90</v>
      </c>
      <c r="H42" s="16">
        <v>90</v>
      </c>
      <c r="I42" s="24" t="str">
        <f t="shared" si="0"/>
        <v>Xuất sắc</v>
      </c>
      <c r="J42" s="16">
        <v>90</v>
      </c>
      <c r="K42" s="24" t="str">
        <f t="shared" si="1"/>
        <v>Xuất sắc</v>
      </c>
    </row>
    <row r="43" spans="1:11" x14ac:dyDescent="0.25">
      <c r="A43" s="17">
        <v>31</v>
      </c>
      <c r="B43" s="17">
        <v>22021530</v>
      </c>
      <c r="C43" s="16" t="s">
        <v>113</v>
      </c>
      <c r="D43" s="16" t="s">
        <v>1134</v>
      </c>
      <c r="E43" s="16">
        <v>90</v>
      </c>
      <c r="F43" s="16">
        <f t="shared" si="2"/>
        <v>90</v>
      </c>
      <c r="G43" s="16">
        <v>90</v>
      </c>
      <c r="H43" s="16">
        <v>90</v>
      </c>
      <c r="I43" s="24" t="str">
        <f t="shared" si="0"/>
        <v>Xuất sắc</v>
      </c>
      <c r="J43" s="16">
        <v>90</v>
      </c>
      <c r="K43" s="24" t="str">
        <f t="shared" si="1"/>
        <v>Xuất sắc</v>
      </c>
    </row>
    <row r="44" spans="1:11" x14ac:dyDescent="0.25">
      <c r="A44" s="17">
        <v>32</v>
      </c>
      <c r="B44" s="17">
        <v>22021531</v>
      </c>
      <c r="C44" s="16" t="s">
        <v>446</v>
      </c>
      <c r="D44" s="16" t="s">
        <v>1140</v>
      </c>
      <c r="E44" s="16">
        <v>90</v>
      </c>
      <c r="F44" s="16">
        <f t="shared" si="2"/>
        <v>90</v>
      </c>
      <c r="G44" s="16">
        <v>90</v>
      </c>
      <c r="H44" s="16">
        <v>90</v>
      </c>
      <c r="I44" s="24" t="str">
        <f t="shared" si="0"/>
        <v>Xuất sắc</v>
      </c>
      <c r="J44" s="16">
        <v>90</v>
      </c>
      <c r="K44" s="24" t="str">
        <f t="shared" si="1"/>
        <v>Xuất sắc</v>
      </c>
    </row>
    <row r="45" spans="1:11" x14ac:dyDescent="0.25">
      <c r="A45" s="17">
        <v>33</v>
      </c>
      <c r="B45" s="17">
        <v>22021532</v>
      </c>
      <c r="C45" s="16" t="s">
        <v>447</v>
      </c>
      <c r="D45" s="16" t="s">
        <v>1141</v>
      </c>
      <c r="E45" s="16">
        <v>80</v>
      </c>
      <c r="F45" s="16">
        <f t="shared" si="2"/>
        <v>80</v>
      </c>
      <c r="G45" s="16">
        <v>80</v>
      </c>
      <c r="H45" s="16">
        <v>80</v>
      </c>
      <c r="I45" s="24" t="str">
        <f t="shared" si="0"/>
        <v>Tốt</v>
      </c>
      <c r="J45" s="16">
        <v>80</v>
      </c>
      <c r="K45" s="24" t="str">
        <f t="shared" si="1"/>
        <v>Tốt</v>
      </c>
    </row>
    <row r="46" spans="1:11" x14ac:dyDescent="0.25">
      <c r="A46" s="17">
        <v>34</v>
      </c>
      <c r="B46" s="17">
        <v>22021533</v>
      </c>
      <c r="C46" s="16" t="s">
        <v>448</v>
      </c>
      <c r="D46" s="16" t="s">
        <v>1142</v>
      </c>
      <c r="E46" s="16">
        <v>90</v>
      </c>
      <c r="F46" s="16">
        <f t="shared" si="2"/>
        <v>90</v>
      </c>
      <c r="G46" s="16">
        <v>80</v>
      </c>
      <c r="H46" s="16">
        <v>80</v>
      </c>
      <c r="I46" s="24" t="str">
        <f t="shared" si="0"/>
        <v>Tốt</v>
      </c>
      <c r="J46" s="16">
        <v>80</v>
      </c>
      <c r="K46" s="24" t="str">
        <f t="shared" si="1"/>
        <v>Tốt</v>
      </c>
    </row>
    <row r="47" spans="1:11" x14ac:dyDescent="0.25">
      <c r="A47" s="17">
        <v>35</v>
      </c>
      <c r="B47" s="17">
        <v>22021534</v>
      </c>
      <c r="C47" s="16" t="s">
        <v>188</v>
      </c>
      <c r="D47" s="16" t="s">
        <v>1143</v>
      </c>
      <c r="E47" s="16">
        <v>90</v>
      </c>
      <c r="F47" s="16">
        <f t="shared" si="2"/>
        <v>90</v>
      </c>
      <c r="G47" s="16">
        <v>90</v>
      </c>
      <c r="H47" s="16">
        <v>90</v>
      </c>
      <c r="I47" s="24" t="str">
        <f t="shared" si="0"/>
        <v>Xuất sắc</v>
      </c>
      <c r="J47" s="16">
        <v>90</v>
      </c>
      <c r="K47" s="24" t="str">
        <f t="shared" si="1"/>
        <v>Xuất sắc</v>
      </c>
    </row>
    <row r="48" spans="1:11" x14ac:dyDescent="0.25">
      <c r="A48" s="17">
        <v>36</v>
      </c>
      <c r="B48" s="17">
        <v>22021535</v>
      </c>
      <c r="C48" s="16" t="s">
        <v>449</v>
      </c>
      <c r="D48" s="16" t="s">
        <v>1144</v>
      </c>
      <c r="E48" s="16">
        <v>80</v>
      </c>
      <c r="F48" s="16">
        <f t="shared" si="2"/>
        <v>80</v>
      </c>
      <c r="G48" s="16">
        <v>80</v>
      </c>
      <c r="H48" s="16">
        <v>80</v>
      </c>
      <c r="I48" s="24" t="str">
        <f t="shared" si="0"/>
        <v>Tốt</v>
      </c>
      <c r="J48" s="16">
        <v>80</v>
      </c>
      <c r="K48" s="24" t="str">
        <f t="shared" si="1"/>
        <v>Tốt</v>
      </c>
    </row>
    <row r="49" spans="1:11" x14ac:dyDescent="0.25">
      <c r="A49" s="17">
        <v>37</v>
      </c>
      <c r="B49" s="17">
        <v>22021536</v>
      </c>
      <c r="C49" s="16" t="s">
        <v>182</v>
      </c>
      <c r="D49" s="16" t="s">
        <v>1145</v>
      </c>
      <c r="E49" s="16">
        <v>70</v>
      </c>
      <c r="F49" s="16">
        <f t="shared" si="2"/>
        <v>70</v>
      </c>
      <c r="G49" s="16">
        <v>80</v>
      </c>
      <c r="H49" s="16">
        <v>80</v>
      </c>
      <c r="I49" s="24" t="str">
        <f t="shared" si="0"/>
        <v>Tốt</v>
      </c>
      <c r="J49" s="16">
        <v>80</v>
      </c>
      <c r="K49" s="24" t="str">
        <f t="shared" si="1"/>
        <v>Tốt</v>
      </c>
    </row>
    <row r="50" spans="1:11" x14ac:dyDescent="0.25">
      <c r="A50" s="17">
        <v>38</v>
      </c>
      <c r="B50" s="17">
        <v>22021537</v>
      </c>
      <c r="C50" s="16" t="s">
        <v>228</v>
      </c>
      <c r="D50" s="16" t="s">
        <v>850</v>
      </c>
      <c r="E50" s="16">
        <v>80</v>
      </c>
      <c r="F50" s="16">
        <f t="shared" si="2"/>
        <v>80</v>
      </c>
      <c r="G50" s="16">
        <v>80</v>
      </c>
      <c r="H50" s="16">
        <v>80</v>
      </c>
      <c r="I50" s="24" t="str">
        <f t="shared" si="0"/>
        <v>Tốt</v>
      </c>
      <c r="J50" s="16">
        <v>80</v>
      </c>
      <c r="K50" s="24" t="str">
        <f t="shared" si="1"/>
        <v>Tốt</v>
      </c>
    </row>
    <row r="51" spans="1:11" x14ac:dyDescent="0.25">
      <c r="A51" s="17">
        <v>39</v>
      </c>
      <c r="B51" s="17">
        <v>22021538</v>
      </c>
      <c r="C51" s="16" t="s">
        <v>450</v>
      </c>
      <c r="D51" s="16" t="s">
        <v>1146</v>
      </c>
      <c r="E51" s="16">
        <v>80</v>
      </c>
      <c r="F51" s="16">
        <f t="shared" si="2"/>
        <v>80</v>
      </c>
      <c r="G51" s="16">
        <v>80</v>
      </c>
      <c r="H51" s="16">
        <v>80</v>
      </c>
      <c r="I51" s="24" t="str">
        <f t="shared" si="0"/>
        <v>Tốt</v>
      </c>
      <c r="J51" s="16">
        <v>80</v>
      </c>
      <c r="K51" s="24" t="str">
        <f t="shared" si="1"/>
        <v>Tốt</v>
      </c>
    </row>
    <row r="52" spans="1:11" x14ac:dyDescent="0.25">
      <c r="A52" s="17">
        <v>40</v>
      </c>
      <c r="B52" s="17">
        <v>22021539</v>
      </c>
      <c r="C52" s="16" t="s">
        <v>35</v>
      </c>
      <c r="D52" s="16" t="s">
        <v>1147</v>
      </c>
      <c r="E52" s="16">
        <v>72</v>
      </c>
      <c r="F52" s="16">
        <f t="shared" si="2"/>
        <v>72</v>
      </c>
      <c r="G52" s="16">
        <v>82</v>
      </c>
      <c r="H52" s="16">
        <v>82</v>
      </c>
      <c r="I52" s="24" t="str">
        <f t="shared" si="0"/>
        <v>Tốt</v>
      </c>
      <c r="J52" s="16">
        <v>82</v>
      </c>
      <c r="K52" s="24" t="str">
        <f t="shared" si="1"/>
        <v>Tốt</v>
      </c>
    </row>
    <row r="53" spans="1:11" x14ac:dyDescent="0.25">
      <c r="A53" s="17">
        <v>41</v>
      </c>
      <c r="B53" s="17">
        <v>22021540</v>
      </c>
      <c r="C53" s="16" t="s">
        <v>451</v>
      </c>
      <c r="D53" s="16" t="s">
        <v>1148</v>
      </c>
      <c r="E53" s="16">
        <v>80</v>
      </c>
      <c r="F53" s="16">
        <f t="shared" si="2"/>
        <v>80</v>
      </c>
      <c r="G53" s="16">
        <v>90</v>
      </c>
      <c r="H53" s="16">
        <v>90</v>
      </c>
      <c r="I53" s="24" t="str">
        <f t="shared" si="0"/>
        <v>Xuất sắc</v>
      </c>
      <c r="J53" s="16">
        <v>90</v>
      </c>
      <c r="K53" s="24" t="str">
        <f t="shared" si="1"/>
        <v>Xuất sắc</v>
      </c>
    </row>
    <row r="54" spans="1:11" x14ac:dyDescent="0.25">
      <c r="A54" s="17">
        <v>42</v>
      </c>
      <c r="B54" s="17">
        <v>22021541</v>
      </c>
      <c r="C54" s="16" t="s">
        <v>452</v>
      </c>
      <c r="D54" s="16" t="s">
        <v>1149</v>
      </c>
      <c r="E54" s="16"/>
      <c r="F54" s="16"/>
      <c r="G54" s="16"/>
      <c r="H54" s="16"/>
      <c r="I54" s="24" t="str">
        <f t="shared" si="0"/>
        <v>Kém</v>
      </c>
      <c r="J54" s="16"/>
      <c r="K54" s="24" t="str">
        <f t="shared" si="1"/>
        <v>Kém</v>
      </c>
    </row>
    <row r="55" spans="1:11" x14ac:dyDescent="0.25">
      <c r="A55" s="17">
        <v>43</v>
      </c>
      <c r="B55" s="17">
        <v>22021542</v>
      </c>
      <c r="C55" s="16" t="s">
        <v>453</v>
      </c>
      <c r="D55" s="16" t="s">
        <v>1150</v>
      </c>
      <c r="E55" s="16">
        <v>70</v>
      </c>
      <c r="F55" s="16">
        <f t="shared" si="2"/>
        <v>70</v>
      </c>
      <c r="G55" s="16">
        <v>80</v>
      </c>
      <c r="H55" s="16">
        <v>80</v>
      </c>
      <c r="I55" s="24" t="str">
        <f t="shared" si="0"/>
        <v>Tốt</v>
      </c>
      <c r="J55" s="16">
        <v>80</v>
      </c>
      <c r="K55" s="24" t="str">
        <f t="shared" si="1"/>
        <v>Tốt</v>
      </c>
    </row>
    <row r="56" spans="1:11" x14ac:dyDescent="0.25">
      <c r="A56" s="17">
        <v>44</v>
      </c>
      <c r="B56" s="17">
        <v>22021543</v>
      </c>
      <c r="C56" s="16" t="s">
        <v>454</v>
      </c>
      <c r="D56" s="16" t="s">
        <v>1151</v>
      </c>
      <c r="E56" s="16">
        <v>80</v>
      </c>
      <c r="F56" s="16">
        <f t="shared" si="2"/>
        <v>80</v>
      </c>
      <c r="G56" s="16">
        <v>80</v>
      </c>
      <c r="H56" s="16">
        <v>80</v>
      </c>
      <c r="I56" s="24" t="str">
        <f t="shared" si="0"/>
        <v>Tốt</v>
      </c>
      <c r="J56" s="16">
        <v>80</v>
      </c>
      <c r="K56" s="24" t="str">
        <f t="shared" si="1"/>
        <v>Tốt</v>
      </c>
    </row>
    <row r="57" spans="1:11" x14ac:dyDescent="0.25">
      <c r="A57" s="17">
        <v>45</v>
      </c>
      <c r="B57" s="17">
        <v>22021544</v>
      </c>
      <c r="C57" s="16" t="s">
        <v>455</v>
      </c>
      <c r="D57" s="16" t="s">
        <v>1124</v>
      </c>
      <c r="E57" s="16">
        <v>80</v>
      </c>
      <c r="F57" s="16">
        <f t="shared" si="2"/>
        <v>80</v>
      </c>
      <c r="G57" s="16">
        <v>77</v>
      </c>
      <c r="H57" s="16">
        <v>77</v>
      </c>
      <c r="I57" s="24" t="str">
        <f t="shared" si="0"/>
        <v>Khá</v>
      </c>
      <c r="J57" s="16">
        <v>77</v>
      </c>
      <c r="K57" s="24" t="str">
        <f t="shared" si="1"/>
        <v>Khá</v>
      </c>
    </row>
    <row r="58" spans="1:11" x14ac:dyDescent="0.25">
      <c r="A58" s="17">
        <v>46</v>
      </c>
      <c r="B58" s="17">
        <v>22021545</v>
      </c>
      <c r="C58" s="16" t="s">
        <v>456</v>
      </c>
      <c r="D58" s="16" t="s">
        <v>1152</v>
      </c>
      <c r="E58" s="16">
        <v>80</v>
      </c>
      <c r="F58" s="16">
        <f t="shared" si="2"/>
        <v>80</v>
      </c>
      <c r="G58" s="16">
        <v>80</v>
      </c>
      <c r="H58" s="16">
        <v>80</v>
      </c>
      <c r="I58" s="24" t="str">
        <f t="shared" si="0"/>
        <v>Tốt</v>
      </c>
      <c r="J58" s="16">
        <v>80</v>
      </c>
      <c r="K58" s="24" t="str">
        <f t="shared" si="1"/>
        <v>Tốt</v>
      </c>
    </row>
    <row r="59" spans="1:11" x14ac:dyDescent="0.25">
      <c r="A59" s="17">
        <v>47</v>
      </c>
      <c r="B59" s="17">
        <v>22021546</v>
      </c>
      <c r="C59" s="16" t="s">
        <v>457</v>
      </c>
      <c r="D59" s="16" t="s">
        <v>1153</v>
      </c>
      <c r="E59" s="16">
        <v>90</v>
      </c>
      <c r="F59" s="16">
        <f t="shared" si="2"/>
        <v>90</v>
      </c>
      <c r="G59" s="16">
        <v>90</v>
      </c>
      <c r="H59" s="16">
        <v>90</v>
      </c>
      <c r="I59" s="24" t="str">
        <f t="shared" si="0"/>
        <v>Xuất sắc</v>
      </c>
      <c r="J59" s="16">
        <v>90</v>
      </c>
      <c r="K59" s="24" t="str">
        <f t="shared" si="1"/>
        <v>Xuất sắc</v>
      </c>
    </row>
    <row r="60" spans="1:11" x14ac:dyDescent="0.25">
      <c r="A60" s="17">
        <v>48</v>
      </c>
      <c r="B60" s="17">
        <v>22021547</v>
      </c>
      <c r="C60" s="16" t="s">
        <v>299</v>
      </c>
      <c r="D60" s="16" t="s">
        <v>1149</v>
      </c>
      <c r="E60" s="16">
        <v>70</v>
      </c>
      <c r="F60" s="16">
        <f t="shared" si="2"/>
        <v>70</v>
      </c>
      <c r="G60" s="16">
        <v>80</v>
      </c>
      <c r="H60" s="16">
        <v>80</v>
      </c>
      <c r="I60" s="24" t="str">
        <f t="shared" si="0"/>
        <v>Tốt</v>
      </c>
      <c r="J60" s="16">
        <v>80</v>
      </c>
      <c r="K60" s="24" t="str">
        <f t="shared" si="1"/>
        <v>Tốt</v>
      </c>
    </row>
    <row r="61" spans="1:11" x14ac:dyDescent="0.25">
      <c r="A61" s="17">
        <v>49</v>
      </c>
      <c r="B61" s="17">
        <v>22021548</v>
      </c>
      <c r="C61" s="16" t="s">
        <v>183</v>
      </c>
      <c r="D61" s="16" t="s">
        <v>1149</v>
      </c>
      <c r="E61" s="16"/>
      <c r="F61" s="16"/>
      <c r="G61" s="16"/>
      <c r="H61" s="16"/>
      <c r="I61" s="24" t="str">
        <f t="shared" si="0"/>
        <v>Kém</v>
      </c>
      <c r="J61" s="16"/>
      <c r="K61" s="24" t="str">
        <f t="shared" si="1"/>
        <v>Kém</v>
      </c>
    </row>
    <row r="62" spans="1:11" x14ac:dyDescent="0.25">
      <c r="A62" s="17">
        <v>50</v>
      </c>
      <c r="B62" s="17">
        <v>22021549</v>
      </c>
      <c r="C62" s="16" t="s">
        <v>458</v>
      </c>
      <c r="D62" s="16" t="s">
        <v>1154</v>
      </c>
      <c r="E62" s="16">
        <v>90</v>
      </c>
      <c r="F62" s="16">
        <f t="shared" si="2"/>
        <v>90</v>
      </c>
      <c r="G62" s="16">
        <v>90</v>
      </c>
      <c r="H62" s="16">
        <v>90</v>
      </c>
      <c r="I62" s="24" t="str">
        <f t="shared" si="0"/>
        <v>Xuất sắc</v>
      </c>
      <c r="J62" s="16">
        <v>90</v>
      </c>
      <c r="K62" s="24" t="str">
        <f t="shared" si="1"/>
        <v>Xuất sắc</v>
      </c>
    </row>
    <row r="63" spans="1:11" x14ac:dyDescent="0.25">
      <c r="A63" s="17">
        <v>51</v>
      </c>
      <c r="B63" s="17">
        <v>22021550</v>
      </c>
      <c r="C63" s="16" t="s">
        <v>459</v>
      </c>
      <c r="D63" s="16" t="s">
        <v>885</v>
      </c>
      <c r="E63" s="16">
        <v>90</v>
      </c>
      <c r="F63" s="16">
        <f t="shared" si="2"/>
        <v>90</v>
      </c>
      <c r="G63" s="16">
        <v>90</v>
      </c>
      <c r="H63" s="16">
        <v>90</v>
      </c>
      <c r="I63" s="24" t="str">
        <f t="shared" si="0"/>
        <v>Xuất sắc</v>
      </c>
      <c r="J63" s="16">
        <v>90</v>
      </c>
      <c r="K63" s="24" t="str">
        <f t="shared" si="1"/>
        <v>Xuất sắc</v>
      </c>
    </row>
    <row r="64" spans="1:11" x14ac:dyDescent="0.25">
      <c r="A64" s="17">
        <v>52</v>
      </c>
      <c r="B64" s="17">
        <v>22021551</v>
      </c>
      <c r="C64" s="16" t="s">
        <v>460</v>
      </c>
      <c r="D64" s="16" t="s">
        <v>1155</v>
      </c>
      <c r="E64" s="16">
        <v>90</v>
      </c>
      <c r="F64" s="16">
        <f t="shared" si="2"/>
        <v>90</v>
      </c>
      <c r="G64" s="16">
        <v>90</v>
      </c>
      <c r="H64" s="16">
        <v>90</v>
      </c>
      <c r="I64" s="24" t="str">
        <f t="shared" si="0"/>
        <v>Xuất sắc</v>
      </c>
      <c r="J64" s="16">
        <v>90</v>
      </c>
      <c r="K64" s="24" t="str">
        <f t="shared" si="1"/>
        <v>Xuất sắc</v>
      </c>
    </row>
    <row r="65" spans="1:11" x14ac:dyDescent="0.25">
      <c r="A65" s="17">
        <v>53</v>
      </c>
      <c r="B65" s="17">
        <v>22021552</v>
      </c>
      <c r="C65" s="16" t="s">
        <v>461</v>
      </c>
      <c r="D65" s="16" t="s">
        <v>1156</v>
      </c>
      <c r="E65" s="16">
        <v>80</v>
      </c>
      <c r="F65" s="16">
        <f t="shared" si="2"/>
        <v>80</v>
      </c>
      <c r="G65" s="16">
        <v>90</v>
      </c>
      <c r="H65" s="16">
        <v>90</v>
      </c>
      <c r="I65" s="24" t="str">
        <f t="shared" si="0"/>
        <v>Xuất sắc</v>
      </c>
      <c r="J65" s="16">
        <v>90</v>
      </c>
      <c r="K65" s="24" t="str">
        <f t="shared" si="1"/>
        <v>Xuất sắc</v>
      </c>
    </row>
    <row r="66" spans="1:11" x14ac:dyDescent="0.25">
      <c r="A66" s="17">
        <v>54</v>
      </c>
      <c r="B66" s="17">
        <v>22021553</v>
      </c>
      <c r="C66" s="16" t="s">
        <v>462</v>
      </c>
      <c r="D66" s="16" t="s">
        <v>1157</v>
      </c>
      <c r="E66" s="16">
        <v>70</v>
      </c>
      <c r="F66" s="16">
        <f t="shared" si="2"/>
        <v>70</v>
      </c>
      <c r="G66" s="16">
        <v>80</v>
      </c>
      <c r="H66" s="16">
        <v>80</v>
      </c>
      <c r="I66" s="24" t="str">
        <f t="shared" si="0"/>
        <v>Tốt</v>
      </c>
      <c r="J66" s="16">
        <v>80</v>
      </c>
      <c r="K66" s="24" t="str">
        <f t="shared" si="1"/>
        <v>Tốt</v>
      </c>
    </row>
    <row r="67" spans="1:11" x14ac:dyDescent="0.25">
      <c r="A67" s="17">
        <v>55</v>
      </c>
      <c r="B67" s="17">
        <v>22021554</v>
      </c>
      <c r="C67" s="16" t="s">
        <v>28</v>
      </c>
      <c r="D67" s="16" t="s">
        <v>1127</v>
      </c>
      <c r="E67" s="16">
        <v>80</v>
      </c>
      <c r="F67" s="16">
        <f t="shared" si="2"/>
        <v>80</v>
      </c>
      <c r="G67" s="16">
        <v>80</v>
      </c>
      <c r="H67" s="16">
        <v>80</v>
      </c>
      <c r="I67" s="24" t="str">
        <f t="shared" si="0"/>
        <v>Tốt</v>
      </c>
      <c r="J67" s="16">
        <v>80</v>
      </c>
      <c r="K67" s="24" t="str">
        <f t="shared" si="1"/>
        <v>Tốt</v>
      </c>
    </row>
    <row r="68" spans="1:11" x14ac:dyDescent="0.25">
      <c r="A68" s="17">
        <v>56</v>
      </c>
      <c r="B68" s="17">
        <v>22021555</v>
      </c>
      <c r="C68" s="16" t="s">
        <v>463</v>
      </c>
      <c r="D68" s="16" t="s">
        <v>1158</v>
      </c>
      <c r="E68" s="16">
        <v>90</v>
      </c>
      <c r="F68" s="16">
        <f t="shared" si="2"/>
        <v>90</v>
      </c>
      <c r="G68" s="16">
        <v>90</v>
      </c>
      <c r="H68" s="16">
        <v>90</v>
      </c>
      <c r="I68" s="24" t="str">
        <f t="shared" si="0"/>
        <v>Xuất sắc</v>
      </c>
      <c r="J68" s="16">
        <v>90</v>
      </c>
      <c r="K68" s="24" t="str">
        <f t="shared" si="1"/>
        <v>Xuất sắc</v>
      </c>
    </row>
    <row r="69" spans="1:11" x14ac:dyDescent="0.25">
      <c r="A69" s="17">
        <v>57</v>
      </c>
      <c r="B69" s="17">
        <v>22021556</v>
      </c>
      <c r="C69" s="16" t="s">
        <v>464</v>
      </c>
      <c r="D69" s="16" t="s">
        <v>1159</v>
      </c>
      <c r="E69" s="16">
        <v>77</v>
      </c>
      <c r="F69" s="16">
        <f t="shared" si="2"/>
        <v>77</v>
      </c>
      <c r="G69" s="16">
        <v>77</v>
      </c>
      <c r="H69" s="16">
        <v>77</v>
      </c>
      <c r="I69" s="24" t="str">
        <f t="shared" si="0"/>
        <v>Khá</v>
      </c>
      <c r="J69" s="16">
        <v>77</v>
      </c>
      <c r="K69" s="24" t="str">
        <f t="shared" si="1"/>
        <v>Khá</v>
      </c>
    </row>
    <row r="70" spans="1:11" x14ac:dyDescent="0.25">
      <c r="A70" s="17">
        <v>58</v>
      </c>
      <c r="B70" s="17">
        <v>22021557</v>
      </c>
      <c r="C70" s="16" t="s">
        <v>465</v>
      </c>
      <c r="D70" s="16" t="s">
        <v>1160</v>
      </c>
      <c r="E70" s="16">
        <v>90</v>
      </c>
      <c r="F70" s="16">
        <f t="shared" si="2"/>
        <v>90</v>
      </c>
      <c r="G70" s="16">
        <v>90</v>
      </c>
      <c r="H70" s="16">
        <v>90</v>
      </c>
      <c r="I70" s="24" t="str">
        <f t="shared" si="0"/>
        <v>Xuất sắc</v>
      </c>
      <c r="J70" s="16">
        <v>90</v>
      </c>
      <c r="K70" s="24" t="str">
        <f t="shared" si="1"/>
        <v>Xuất sắc</v>
      </c>
    </row>
    <row r="71" spans="1:11" x14ac:dyDescent="0.25">
      <c r="A71" s="17">
        <v>59</v>
      </c>
      <c r="B71" s="17">
        <v>22021558</v>
      </c>
      <c r="C71" s="16" t="s">
        <v>184</v>
      </c>
      <c r="D71" s="16" t="s">
        <v>1161</v>
      </c>
      <c r="E71" s="16"/>
      <c r="F71" s="16"/>
      <c r="G71" s="16"/>
      <c r="H71" s="16"/>
      <c r="I71" s="24" t="str">
        <f t="shared" si="0"/>
        <v>Kém</v>
      </c>
      <c r="J71" s="16"/>
      <c r="K71" s="24" t="str">
        <f t="shared" si="1"/>
        <v>Kém</v>
      </c>
    </row>
    <row r="72" spans="1:11" x14ac:dyDescent="0.25">
      <c r="A72" s="17">
        <v>60</v>
      </c>
      <c r="B72" s="17">
        <v>22021559</v>
      </c>
      <c r="C72" s="16" t="s">
        <v>466</v>
      </c>
      <c r="D72" s="16" t="s">
        <v>1162</v>
      </c>
      <c r="E72" s="16">
        <v>90</v>
      </c>
      <c r="F72" s="16">
        <f t="shared" si="2"/>
        <v>90</v>
      </c>
      <c r="G72" s="16">
        <v>90</v>
      </c>
      <c r="H72" s="16">
        <v>90</v>
      </c>
      <c r="I72" s="24" t="str">
        <f t="shared" si="0"/>
        <v>Xuất sắc</v>
      </c>
      <c r="J72" s="16">
        <v>90</v>
      </c>
      <c r="K72" s="24" t="str">
        <f t="shared" si="1"/>
        <v>Xuất sắc</v>
      </c>
    </row>
    <row r="73" spans="1:11" x14ac:dyDescent="0.25">
      <c r="A73" s="17">
        <v>61</v>
      </c>
      <c r="B73" s="17">
        <v>22021560</v>
      </c>
      <c r="C73" s="16" t="s">
        <v>467</v>
      </c>
      <c r="D73" s="16" t="s">
        <v>1163</v>
      </c>
      <c r="E73" s="16">
        <v>100</v>
      </c>
      <c r="F73" s="16">
        <f t="shared" si="2"/>
        <v>100</v>
      </c>
      <c r="G73" s="16">
        <v>100</v>
      </c>
      <c r="H73" s="16">
        <v>100</v>
      </c>
      <c r="I73" s="24" t="str">
        <f t="shared" si="0"/>
        <v>Xuất sắc</v>
      </c>
      <c r="J73" s="16">
        <v>100</v>
      </c>
      <c r="K73" s="24" t="str">
        <f t="shared" si="1"/>
        <v>Xuất sắc</v>
      </c>
    </row>
    <row r="74" spans="1:11" x14ac:dyDescent="0.25">
      <c r="A74" s="17">
        <v>62</v>
      </c>
      <c r="B74" s="17">
        <v>22021561</v>
      </c>
      <c r="C74" s="16" t="s">
        <v>468</v>
      </c>
      <c r="D74" s="16" t="s">
        <v>1164</v>
      </c>
      <c r="E74" s="16">
        <v>77</v>
      </c>
      <c r="F74" s="16">
        <f t="shared" si="2"/>
        <v>77</v>
      </c>
      <c r="G74" s="16">
        <v>77</v>
      </c>
      <c r="H74" s="16">
        <v>77</v>
      </c>
      <c r="I74" s="24" t="str">
        <f t="shared" si="0"/>
        <v>Khá</v>
      </c>
      <c r="J74" s="16">
        <v>77</v>
      </c>
      <c r="K74" s="24" t="str">
        <f t="shared" si="1"/>
        <v>Khá</v>
      </c>
    </row>
    <row r="75" spans="1:11" x14ac:dyDescent="0.25">
      <c r="A75" s="17">
        <v>63</v>
      </c>
      <c r="B75" s="17">
        <v>22021563</v>
      </c>
      <c r="C75" s="16" t="s">
        <v>34</v>
      </c>
      <c r="D75" s="16" t="s">
        <v>855</v>
      </c>
      <c r="E75" s="16">
        <v>70</v>
      </c>
      <c r="F75" s="16">
        <f t="shared" si="2"/>
        <v>70</v>
      </c>
      <c r="G75" s="16">
        <v>80</v>
      </c>
      <c r="H75" s="16">
        <v>80</v>
      </c>
      <c r="I75" s="24" t="str">
        <f t="shared" si="0"/>
        <v>Tốt</v>
      </c>
      <c r="J75" s="16">
        <v>80</v>
      </c>
      <c r="K75" s="24" t="str">
        <f t="shared" si="1"/>
        <v>Tốt</v>
      </c>
    </row>
    <row r="76" spans="1:11" x14ac:dyDescent="0.25">
      <c r="A76" s="17">
        <v>64</v>
      </c>
      <c r="B76" s="17">
        <v>22021564</v>
      </c>
      <c r="C76" s="16" t="s">
        <v>469</v>
      </c>
      <c r="D76" s="16" t="s">
        <v>1165</v>
      </c>
      <c r="E76" s="16">
        <v>80</v>
      </c>
      <c r="F76" s="16">
        <f t="shared" si="2"/>
        <v>80</v>
      </c>
      <c r="G76" s="16">
        <v>80</v>
      </c>
      <c r="H76" s="16">
        <v>80</v>
      </c>
      <c r="I76" s="24" t="str">
        <f t="shared" si="0"/>
        <v>Tốt</v>
      </c>
      <c r="J76" s="16">
        <v>80</v>
      </c>
      <c r="K76" s="24" t="str">
        <f t="shared" si="1"/>
        <v>Tốt</v>
      </c>
    </row>
    <row r="77" spans="1:11" x14ac:dyDescent="0.25">
      <c r="A77" s="17">
        <v>65</v>
      </c>
      <c r="B77" s="17">
        <v>22021565</v>
      </c>
      <c r="C77" s="16" t="s">
        <v>470</v>
      </c>
      <c r="D77" s="16" t="s">
        <v>1135</v>
      </c>
      <c r="E77" s="16">
        <v>90</v>
      </c>
      <c r="F77" s="16">
        <f t="shared" si="2"/>
        <v>90</v>
      </c>
      <c r="G77" s="16">
        <v>90</v>
      </c>
      <c r="H77" s="16">
        <v>90</v>
      </c>
      <c r="I77" s="24" t="str">
        <f t="shared" ref="I77:I102" si="3">IF(H77&gt;=90,"Xuất sắc",IF(H77&gt;=80,"Tốt", IF(H77&gt;=65,"Khá",IF(H77&gt;=50,"Trung bình", IF(H77&gt;=35, "Yếu", "Kém")))))</f>
        <v>Xuất sắc</v>
      </c>
      <c r="J77" s="16">
        <v>90</v>
      </c>
      <c r="K77" s="24" t="str">
        <f t="shared" ref="K77:K102" si="4">IF(J77&gt;=90,"Xuất sắc",IF(J77&gt;=80,"Tốt", IF(J77&gt;=65,"Khá",IF(J77&gt;=50,"Trung bình", IF(J77&gt;=35, "Yếu", "Kém")))))</f>
        <v>Xuất sắc</v>
      </c>
    </row>
    <row r="78" spans="1:11" x14ac:dyDescent="0.25">
      <c r="A78" s="17">
        <v>66</v>
      </c>
      <c r="B78" s="17">
        <v>22021566</v>
      </c>
      <c r="C78" s="16" t="s">
        <v>471</v>
      </c>
      <c r="D78" s="16" t="s">
        <v>1166</v>
      </c>
      <c r="E78" s="16">
        <v>100</v>
      </c>
      <c r="F78" s="16">
        <f t="shared" ref="F78:F102" si="5">E78</f>
        <v>100</v>
      </c>
      <c r="G78" s="16">
        <v>100</v>
      </c>
      <c r="H78" s="16">
        <v>100</v>
      </c>
      <c r="I78" s="24" t="str">
        <f t="shared" si="3"/>
        <v>Xuất sắc</v>
      </c>
      <c r="J78" s="16">
        <v>100</v>
      </c>
      <c r="K78" s="24" t="str">
        <f t="shared" si="4"/>
        <v>Xuất sắc</v>
      </c>
    </row>
    <row r="79" spans="1:11" x14ac:dyDescent="0.25">
      <c r="A79" s="17">
        <v>67</v>
      </c>
      <c r="B79" s="17">
        <v>22021567</v>
      </c>
      <c r="C79" s="16" t="s">
        <v>472</v>
      </c>
      <c r="D79" s="16" t="s">
        <v>1167</v>
      </c>
      <c r="E79" s="16">
        <v>82</v>
      </c>
      <c r="F79" s="16">
        <f t="shared" si="5"/>
        <v>82</v>
      </c>
      <c r="G79" s="16">
        <v>82</v>
      </c>
      <c r="H79" s="16">
        <v>82</v>
      </c>
      <c r="I79" s="24" t="str">
        <f t="shared" si="3"/>
        <v>Tốt</v>
      </c>
      <c r="J79" s="16">
        <v>82</v>
      </c>
      <c r="K79" s="24" t="str">
        <f t="shared" si="4"/>
        <v>Tốt</v>
      </c>
    </row>
    <row r="80" spans="1:11" x14ac:dyDescent="0.25">
      <c r="A80" s="17">
        <v>68</v>
      </c>
      <c r="B80" s="17">
        <v>22021568</v>
      </c>
      <c r="C80" s="16" t="s">
        <v>473</v>
      </c>
      <c r="D80" s="16" t="s">
        <v>1168</v>
      </c>
      <c r="E80" s="16">
        <v>80</v>
      </c>
      <c r="F80" s="16">
        <f t="shared" si="5"/>
        <v>80</v>
      </c>
      <c r="G80" s="16">
        <v>77</v>
      </c>
      <c r="H80" s="16">
        <v>77</v>
      </c>
      <c r="I80" s="24" t="str">
        <f t="shared" si="3"/>
        <v>Khá</v>
      </c>
      <c r="J80" s="16">
        <v>77</v>
      </c>
      <c r="K80" s="24" t="str">
        <f t="shared" si="4"/>
        <v>Khá</v>
      </c>
    </row>
    <row r="81" spans="1:11" x14ac:dyDescent="0.25">
      <c r="A81" s="17">
        <v>69</v>
      </c>
      <c r="B81" s="17">
        <v>22021569</v>
      </c>
      <c r="C81" s="16" t="s">
        <v>474</v>
      </c>
      <c r="D81" s="16" t="s">
        <v>855</v>
      </c>
      <c r="E81" s="16">
        <v>90</v>
      </c>
      <c r="F81" s="16">
        <f t="shared" si="5"/>
        <v>90</v>
      </c>
      <c r="G81" s="16">
        <v>90</v>
      </c>
      <c r="H81" s="16">
        <v>90</v>
      </c>
      <c r="I81" s="24" t="str">
        <f t="shared" si="3"/>
        <v>Xuất sắc</v>
      </c>
      <c r="J81" s="16">
        <v>90</v>
      </c>
      <c r="K81" s="24" t="str">
        <f t="shared" si="4"/>
        <v>Xuất sắc</v>
      </c>
    </row>
    <row r="82" spans="1:11" x14ac:dyDescent="0.25">
      <c r="A82" s="17">
        <v>70</v>
      </c>
      <c r="B82" s="17">
        <v>22021570</v>
      </c>
      <c r="C82" s="16" t="s">
        <v>192</v>
      </c>
      <c r="D82" s="16" t="s">
        <v>1169</v>
      </c>
      <c r="E82" s="16">
        <v>70</v>
      </c>
      <c r="F82" s="16">
        <f t="shared" si="5"/>
        <v>70</v>
      </c>
      <c r="G82" s="16">
        <v>80</v>
      </c>
      <c r="H82" s="16">
        <v>80</v>
      </c>
      <c r="I82" s="24" t="str">
        <f t="shared" si="3"/>
        <v>Tốt</v>
      </c>
      <c r="J82" s="16">
        <v>80</v>
      </c>
      <c r="K82" s="24" t="str">
        <f t="shared" si="4"/>
        <v>Tốt</v>
      </c>
    </row>
    <row r="83" spans="1:11" x14ac:dyDescent="0.25">
      <c r="A83" s="17">
        <v>71</v>
      </c>
      <c r="B83" s="17">
        <v>22021571</v>
      </c>
      <c r="C83" s="16" t="s">
        <v>475</v>
      </c>
      <c r="D83" s="16" t="s">
        <v>882</v>
      </c>
      <c r="E83" s="16">
        <v>80</v>
      </c>
      <c r="F83" s="16">
        <f t="shared" si="5"/>
        <v>80</v>
      </c>
      <c r="G83" s="16">
        <v>77</v>
      </c>
      <c r="H83" s="16">
        <v>77</v>
      </c>
      <c r="I83" s="24" t="str">
        <f t="shared" si="3"/>
        <v>Khá</v>
      </c>
      <c r="J83" s="16">
        <v>77</v>
      </c>
      <c r="K83" s="24" t="str">
        <f t="shared" si="4"/>
        <v>Khá</v>
      </c>
    </row>
    <row r="84" spans="1:11" x14ac:dyDescent="0.25">
      <c r="A84" s="17">
        <v>72</v>
      </c>
      <c r="B84" s="17">
        <v>22021572</v>
      </c>
      <c r="C84" s="16" t="s">
        <v>476</v>
      </c>
      <c r="D84" s="16" t="s">
        <v>844</v>
      </c>
      <c r="E84" s="16">
        <v>80</v>
      </c>
      <c r="F84" s="16">
        <f t="shared" si="5"/>
        <v>80</v>
      </c>
      <c r="G84" s="16">
        <v>80</v>
      </c>
      <c r="H84" s="16">
        <v>80</v>
      </c>
      <c r="I84" s="24" t="str">
        <f t="shared" si="3"/>
        <v>Tốt</v>
      </c>
      <c r="J84" s="16">
        <v>80</v>
      </c>
      <c r="K84" s="24" t="str">
        <f t="shared" si="4"/>
        <v>Tốt</v>
      </c>
    </row>
    <row r="85" spans="1:11" x14ac:dyDescent="0.25">
      <c r="A85" s="17">
        <v>73</v>
      </c>
      <c r="B85" s="17">
        <v>22021573</v>
      </c>
      <c r="C85" s="16" t="s">
        <v>477</v>
      </c>
      <c r="D85" s="16" t="s">
        <v>1170</v>
      </c>
      <c r="E85" s="16">
        <v>90</v>
      </c>
      <c r="F85" s="16">
        <f t="shared" si="5"/>
        <v>90</v>
      </c>
      <c r="G85" s="16">
        <v>80</v>
      </c>
      <c r="H85" s="16">
        <v>80</v>
      </c>
      <c r="I85" s="24" t="str">
        <f t="shared" si="3"/>
        <v>Tốt</v>
      </c>
      <c r="J85" s="16">
        <v>80</v>
      </c>
      <c r="K85" s="24" t="str">
        <f t="shared" si="4"/>
        <v>Tốt</v>
      </c>
    </row>
    <row r="86" spans="1:11" x14ac:dyDescent="0.25">
      <c r="A86" s="17">
        <v>74</v>
      </c>
      <c r="B86" s="17">
        <v>22021574</v>
      </c>
      <c r="C86" s="16" t="s">
        <v>478</v>
      </c>
      <c r="D86" s="16" t="s">
        <v>1171</v>
      </c>
      <c r="E86" s="16">
        <v>80</v>
      </c>
      <c r="F86" s="16">
        <f t="shared" si="5"/>
        <v>80</v>
      </c>
      <c r="G86" s="16">
        <v>80</v>
      </c>
      <c r="H86" s="16">
        <v>80</v>
      </c>
      <c r="I86" s="24" t="str">
        <f t="shared" si="3"/>
        <v>Tốt</v>
      </c>
      <c r="J86" s="16">
        <v>80</v>
      </c>
      <c r="K86" s="24" t="str">
        <f t="shared" si="4"/>
        <v>Tốt</v>
      </c>
    </row>
    <row r="87" spans="1:11" x14ac:dyDescent="0.25">
      <c r="A87" s="17">
        <v>75</v>
      </c>
      <c r="B87" s="17">
        <v>22021575</v>
      </c>
      <c r="C87" s="16" t="s">
        <v>479</v>
      </c>
      <c r="D87" s="16" t="s">
        <v>1172</v>
      </c>
      <c r="E87" s="16">
        <v>70</v>
      </c>
      <c r="F87" s="16">
        <f t="shared" si="5"/>
        <v>70</v>
      </c>
      <c r="G87" s="16">
        <v>77</v>
      </c>
      <c r="H87" s="16">
        <v>77</v>
      </c>
      <c r="I87" s="24" t="str">
        <f t="shared" si="3"/>
        <v>Khá</v>
      </c>
      <c r="J87" s="16">
        <v>77</v>
      </c>
      <c r="K87" s="24" t="str">
        <f t="shared" si="4"/>
        <v>Khá</v>
      </c>
    </row>
    <row r="88" spans="1:11" x14ac:dyDescent="0.25">
      <c r="A88" s="17">
        <v>76</v>
      </c>
      <c r="B88" s="17">
        <v>22021576</v>
      </c>
      <c r="C88" s="16" t="s">
        <v>480</v>
      </c>
      <c r="D88" s="16" t="s">
        <v>1173</v>
      </c>
      <c r="E88" s="16">
        <v>90</v>
      </c>
      <c r="F88" s="16">
        <f t="shared" si="5"/>
        <v>90</v>
      </c>
      <c r="G88" s="16">
        <v>90</v>
      </c>
      <c r="H88" s="16">
        <v>90</v>
      </c>
      <c r="I88" s="24" t="str">
        <f t="shared" si="3"/>
        <v>Xuất sắc</v>
      </c>
      <c r="J88" s="16">
        <v>90</v>
      </c>
      <c r="K88" s="24" t="str">
        <f t="shared" si="4"/>
        <v>Xuất sắc</v>
      </c>
    </row>
    <row r="89" spans="1:11" x14ac:dyDescent="0.25">
      <c r="A89" s="17">
        <v>77</v>
      </c>
      <c r="B89" s="17">
        <v>22021577</v>
      </c>
      <c r="C89" s="16" t="s">
        <v>481</v>
      </c>
      <c r="D89" s="16" t="s">
        <v>1174</v>
      </c>
      <c r="E89" s="16">
        <v>90</v>
      </c>
      <c r="F89" s="16">
        <f t="shared" si="5"/>
        <v>90</v>
      </c>
      <c r="G89" s="16">
        <v>90</v>
      </c>
      <c r="H89" s="16">
        <v>90</v>
      </c>
      <c r="I89" s="24" t="str">
        <f t="shared" si="3"/>
        <v>Xuất sắc</v>
      </c>
      <c r="J89" s="16">
        <v>90</v>
      </c>
      <c r="K89" s="24" t="str">
        <f t="shared" si="4"/>
        <v>Xuất sắc</v>
      </c>
    </row>
    <row r="90" spans="1:11" x14ac:dyDescent="0.25">
      <c r="A90" s="17">
        <v>78</v>
      </c>
      <c r="B90" s="17">
        <v>22021578</v>
      </c>
      <c r="C90" s="16" t="s">
        <v>482</v>
      </c>
      <c r="D90" s="16" t="s">
        <v>1175</v>
      </c>
      <c r="E90" s="16">
        <v>90</v>
      </c>
      <c r="F90" s="16">
        <f t="shared" si="5"/>
        <v>90</v>
      </c>
      <c r="G90" s="16">
        <v>90</v>
      </c>
      <c r="H90" s="16">
        <v>90</v>
      </c>
      <c r="I90" s="24" t="str">
        <f t="shared" si="3"/>
        <v>Xuất sắc</v>
      </c>
      <c r="J90" s="16">
        <v>90</v>
      </c>
      <c r="K90" s="24" t="str">
        <f t="shared" si="4"/>
        <v>Xuất sắc</v>
      </c>
    </row>
    <row r="91" spans="1:11" x14ac:dyDescent="0.25">
      <c r="A91" s="17">
        <v>79</v>
      </c>
      <c r="B91" s="17">
        <v>22021579</v>
      </c>
      <c r="C91" s="16" t="s">
        <v>483</v>
      </c>
      <c r="D91" s="16" t="s">
        <v>1176</v>
      </c>
      <c r="E91" s="16">
        <v>90</v>
      </c>
      <c r="F91" s="16">
        <f t="shared" si="5"/>
        <v>90</v>
      </c>
      <c r="G91" s="16">
        <v>90</v>
      </c>
      <c r="H91" s="16">
        <v>90</v>
      </c>
      <c r="I91" s="24" t="str">
        <f t="shared" si="3"/>
        <v>Xuất sắc</v>
      </c>
      <c r="J91" s="16">
        <v>90</v>
      </c>
      <c r="K91" s="24" t="str">
        <f t="shared" si="4"/>
        <v>Xuất sắc</v>
      </c>
    </row>
    <row r="92" spans="1:11" x14ac:dyDescent="0.25">
      <c r="A92" s="17">
        <v>80</v>
      </c>
      <c r="B92" s="17">
        <v>22021580</v>
      </c>
      <c r="C92" s="16" t="s">
        <v>484</v>
      </c>
      <c r="D92" s="16" t="s">
        <v>1177</v>
      </c>
      <c r="E92" s="16">
        <v>100</v>
      </c>
      <c r="F92" s="16">
        <f t="shared" si="5"/>
        <v>100</v>
      </c>
      <c r="G92" s="16">
        <v>100</v>
      </c>
      <c r="H92" s="16">
        <v>92</v>
      </c>
      <c r="I92" s="24" t="str">
        <f t="shared" si="3"/>
        <v>Xuất sắc</v>
      </c>
      <c r="J92" s="16">
        <v>92</v>
      </c>
      <c r="K92" s="24" t="str">
        <f t="shared" si="4"/>
        <v>Xuất sắc</v>
      </c>
    </row>
    <row r="93" spans="1:11" x14ac:dyDescent="0.25">
      <c r="A93" s="17">
        <v>81</v>
      </c>
      <c r="B93" s="17">
        <v>22021581</v>
      </c>
      <c r="C93" s="16" t="s">
        <v>485</v>
      </c>
      <c r="D93" s="16" t="s">
        <v>886</v>
      </c>
      <c r="E93" s="16">
        <v>80</v>
      </c>
      <c r="F93" s="16">
        <f t="shared" si="5"/>
        <v>80</v>
      </c>
      <c r="G93" s="16">
        <v>80</v>
      </c>
      <c r="H93" s="16">
        <v>80</v>
      </c>
      <c r="I93" s="24" t="str">
        <f t="shared" si="3"/>
        <v>Tốt</v>
      </c>
      <c r="J93" s="16">
        <v>80</v>
      </c>
      <c r="K93" s="24" t="str">
        <f t="shared" si="4"/>
        <v>Tốt</v>
      </c>
    </row>
    <row r="94" spans="1:11" x14ac:dyDescent="0.25">
      <c r="A94" s="17">
        <v>82</v>
      </c>
      <c r="B94" s="17">
        <v>22021582</v>
      </c>
      <c r="C94" s="16" t="s">
        <v>486</v>
      </c>
      <c r="D94" s="16" t="s">
        <v>844</v>
      </c>
      <c r="E94" s="16">
        <v>77</v>
      </c>
      <c r="F94" s="16">
        <f t="shared" si="5"/>
        <v>77</v>
      </c>
      <c r="G94" s="16">
        <v>77</v>
      </c>
      <c r="H94" s="16">
        <v>77</v>
      </c>
      <c r="I94" s="24" t="str">
        <f t="shared" si="3"/>
        <v>Khá</v>
      </c>
      <c r="J94" s="16">
        <v>77</v>
      </c>
      <c r="K94" s="24" t="str">
        <f t="shared" si="4"/>
        <v>Khá</v>
      </c>
    </row>
    <row r="95" spans="1:11" x14ac:dyDescent="0.25">
      <c r="A95" s="17">
        <v>83</v>
      </c>
      <c r="B95" s="17">
        <v>22021583</v>
      </c>
      <c r="C95" s="16" t="s">
        <v>267</v>
      </c>
      <c r="D95" s="16" t="s">
        <v>869</v>
      </c>
      <c r="E95" s="16">
        <v>90</v>
      </c>
      <c r="F95" s="16">
        <f t="shared" si="5"/>
        <v>90</v>
      </c>
      <c r="G95" s="16">
        <v>90</v>
      </c>
      <c r="H95" s="16">
        <v>90</v>
      </c>
      <c r="I95" s="24" t="str">
        <f t="shared" si="3"/>
        <v>Xuất sắc</v>
      </c>
      <c r="J95" s="16">
        <v>90</v>
      </c>
      <c r="K95" s="24" t="str">
        <f t="shared" si="4"/>
        <v>Xuất sắc</v>
      </c>
    </row>
    <row r="96" spans="1:11" x14ac:dyDescent="0.25">
      <c r="A96" s="17">
        <v>84</v>
      </c>
      <c r="B96" s="17">
        <v>22021584</v>
      </c>
      <c r="C96" s="16" t="s">
        <v>487</v>
      </c>
      <c r="D96" s="16" t="s">
        <v>1178</v>
      </c>
      <c r="E96" s="16">
        <v>80</v>
      </c>
      <c r="F96" s="16">
        <f t="shared" si="5"/>
        <v>80</v>
      </c>
      <c r="G96" s="16">
        <v>80</v>
      </c>
      <c r="H96" s="16">
        <v>80</v>
      </c>
      <c r="I96" s="24" t="str">
        <f t="shared" si="3"/>
        <v>Tốt</v>
      </c>
      <c r="J96" s="16">
        <v>80</v>
      </c>
      <c r="K96" s="24" t="str">
        <f t="shared" si="4"/>
        <v>Tốt</v>
      </c>
    </row>
    <row r="97" spans="1:11" x14ac:dyDescent="0.25">
      <c r="A97" s="17">
        <v>85</v>
      </c>
      <c r="B97" s="17">
        <v>22021585</v>
      </c>
      <c r="C97" s="16" t="s">
        <v>488</v>
      </c>
      <c r="D97" s="16" t="s">
        <v>1165</v>
      </c>
      <c r="E97" s="16">
        <v>92</v>
      </c>
      <c r="F97" s="16">
        <f t="shared" si="5"/>
        <v>92</v>
      </c>
      <c r="G97" s="16">
        <v>92</v>
      </c>
      <c r="H97" s="16">
        <v>92</v>
      </c>
      <c r="I97" s="24" t="str">
        <f t="shared" si="3"/>
        <v>Xuất sắc</v>
      </c>
      <c r="J97" s="16">
        <v>92</v>
      </c>
      <c r="K97" s="24" t="str">
        <f t="shared" si="4"/>
        <v>Xuất sắc</v>
      </c>
    </row>
    <row r="98" spans="1:11" x14ac:dyDescent="0.25">
      <c r="A98" s="17">
        <v>86</v>
      </c>
      <c r="B98" s="17">
        <v>22021586</v>
      </c>
      <c r="C98" s="16" t="s">
        <v>489</v>
      </c>
      <c r="D98" s="16" t="s">
        <v>819</v>
      </c>
      <c r="E98" s="16">
        <v>80</v>
      </c>
      <c r="F98" s="16">
        <f t="shared" si="5"/>
        <v>80</v>
      </c>
      <c r="G98" s="16">
        <v>80</v>
      </c>
      <c r="H98" s="16">
        <v>80</v>
      </c>
      <c r="I98" s="24" t="str">
        <f t="shared" si="3"/>
        <v>Tốt</v>
      </c>
      <c r="J98" s="16">
        <v>80</v>
      </c>
      <c r="K98" s="24" t="str">
        <f t="shared" si="4"/>
        <v>Tốt</v>
      </c>
    </row>
    <row r="99" spans="1:11" x14ac:dyDescent="0.25">
      <c r="A99" s="17">
        <v>87</v>
      </c>
      <c r="B99" s="17">
        <v>22021587</v>
      </c>
      <c r="C99" s="16" t="s">
        <v>490</v>
      </c>
      <c r="D99" s="16" t="s">
        <v>868</v>
      </c>
      <c r="E99" s="16">
        <v>80</v>
      </c>
      <c r="F99" s="16">
        <f t="shared" si="5"/>
        <v>80</v>
      </c>
      <c r="G99" s="16">
        <v>77</v>
      </c>
      <c r="H99" s="16">
        <v>77</v>
      </c>
      <c r="I99" s="24" t="str">
        <f t="shared" si="3"/>
        <v>Khá</v>
      </c>
      <c r="J99" s="16">
        <v>77</v>
      </c>
      <c r="K99" s="24" t="str">
        <f t="shared" si="4"/>
        <v>Khá</v>
      </c>
    </row>
    <row r="100" spans="1:11" x14ac:dyDescent="0.25">
      <c r="A100" s="17">
        <v>88</v>
      </c>
      <c r="B100" s="17">
        <v>22021588</v>
      </c>
      <c r="C100" s="16" t="s">
        <v>491</v>
      </c>
      <c r="D100" s="16" t="s">
        <v>1179</v>
      </c>
      <c r="E100" s="16">
        <v>80</v>
      </c>
      <c r="F100" s="16">
        <f t="shared" si="5"/>
        <v>80</v>
      </c>
      <c r="G100" s="16">
        <v>80</v>
      </c>
      <c r="H100" s="16">
        <v>80</v>
      </c>
      <c r="I100" s="24" t="str">
        <f t="shared" si="3"/>
        <v>Tốt</v>
      </c>
      <c r="J100" s="16">
        <v>80</v>
      </c>
      <c r="K100" s="24" t="str">
        <f t="shared" si="4"/>
        <v>Tốt</v>
      </c>
    </row>
    <row r="101" spans="1:11" x14ac:dyDescent="0.25">
      <c r="A101" s="17">
        <v>89</v>
      </c>
      <c r="B101" s="17">
        <v>22021589</v>
      </c>
      <c r="C101" s="16" t="s">
        <v>492</v>
      </c>
      <c r="D101" s="16" t="s">
        <v>1180</v>
      </c>
      <c r="E101" s="16">
        <v>80</v>
      </c>
      <c r="F101" s="16">
        <f t="shared" si="5"/>
        <v>80</v>
      </c>
      <c r="G101" s="16">
        <v>90</v>
      </c>
      <c r="H101" s="16">
        <v>90</v>
      </c>
      <c r="I101" s="24" t="str">
        <f t="shared" si="3"/>
        <v>Xuất sắc</v>
      </c>
      <c r="J101" s="16">
        <v>90</v>
      </c>
      <c r="K101" s="24" t="str">
        <f t="shared" si="4"/>
        <v>Xuất sắc</v>
      </c>
    </row>
    <row r="102" spans="1:11" x14ac:dyDescent="0.25">
      <c r="A102" s="17">
        <v>90</v>
      </c>
      <c r="B102" s="17">
        <v>22021590</v>
      </c>
      <c r="C102" s="16" t="s">
        <v>441</v>
      </c>
      <c r="D102" s="16" t="s">
        <v>1167</v>
      </c>
      <c r="E102" s="16">
        <v>80</v>
      </c>
      <c r="F102" s="16">
        <f t="shared" si="5"/>
        <v>80</v>
      </c>
      <c r="G102" s="16">
        <v>80</v>
      </c>
      <c r="H102" s="16">
        <v>80</v>
      </c>
      <c r="I102" s="24" t="str">
        <f t="shared" si="3"/>
        <v>Tốt</v>
      </c>
      <c r="J102" s="16">
        <v>80</v>
      </c>
      <c r="K102" s="24" t="str">
        <f t="shared" si="4"/>
        <v>Tốt</v>
      </c>
    </row>
    <row r="104" spans="1:11" ht="16.5" x14ac:dyDescent="0.25">
      <c r="A104" s="60" t="s">
        <v>1672</v>
      </c>
      <c r="B104" s="60"/>
      <c r="C104" s="60"/>
      <c r="E104" s="10"/>
      <c r="F104" s="10"/>
      <c r="G104" s="10"/>
      <c r="H104" s="10"/>
      <c r="J104" s="10"/>
    </row>
  </sheetData>
  <mergeCells count="16">
    <mergeCell ref="A104:C104"/>
    <mergeCell ref="A6:K6"/>
    <mergeCell ref="A1:C1"/>
    <mergeCell ref="G1:K1"/>
    <mergeCell ref="A2:C2"/>
    <mergeCell ref="G2:K2"/>
    <mergeCell ref="A5:K5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1A95C-1884-4886-826B-C9795BDD9860}">
  <dimension ref="A1:K96"/>
  <sheetViews>
    <sheetView topLeftCell="A72" workbookViewId="0">
      <selection activeCell="I17" sqref="I17"/>
    </sheetView>
  </sheetViews>
  <sheetFormatPr defaultColWidth="15.375" defaultRowHeight="15" x14ac:dyDescent="0.25"/>
  <cols>
    <col min="1" max="1" width="4.75" style="10" bestFit="1" customWidth="1"/>
    <col min="2" max="2" width="8.875" style="4" bestFit="1" customWidth="1"/>
    <col min="3" max="3" width="22" style="4" customWidth="1"/>
    <col min="4" max="4" width="9.875" style="4" bestFit="1" customWidth="1"/>
    <col min="5" max="5" width="6.875" style="4" bestFit="1" customWidth="1"/>
    <col min="6" max="8" width="5.375" style="4" bestFit="1" customWidth="1"/>
    <col min="9" max="9" width="7.75" style="4" bestFit="1" customWidth="1"/>
    <col min="10" max="10" width="5.375" style="4" bestFit="1" customWidth="1"/>
    <col min="11" max="11" width="9.875" style="4" customWidth="1"/>
    <col min="12" max="16384" width="15.375" style="4"/>
  </cols>
  <sheetData>
    <row r="1" spans="1:11" ht="16.5" x14ac:dyDescent="0.25">
      <c r="A1" s="45" t="s">
        <v>0</v>
      </c>
      <c r="B1" s="45"/>
      <c r="C1" s="45"/>
      <c r="G1" s="46" t="s">
        <v>2</v>
      </c>
      <c r="H1" s="46"/>
      <c r="I1" s="46"/>
      <c r="J1" s="46"/>
      <c r="K1" s="46"/>
    </row>
    <row r="2" spans="1:11" ht="16.5" x14ac:dyDescent="0.25">
      <c r="A2" s="47" t="s">
        <v>1</v>
      </c>
      <c r="B2" s="47"/>
      <c r="C2" s="47"/>
      <c r="G2" s="46" t="s">
        <v>3</v>
      </c>
      <c r="H2" s="46"/>
      <c r="I2" s="46"/>
      <c r="J2" s="46"/>
      <c r="K2" s="46"/>
    </row>
    <row r="3" spans="1:11" ht="16.5" x14ac:dyDescent="0.25">
      <c r="A3" s="22"/>
    </row>
    <row r="5" spans="1:11" s="14" customFormat="1" ht="19.5" x14ac:dyDescent="0.2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s="14" customFormat="1" ht="19.5" x14ac:dyDescent="0.2">
      <c r="A6" s="36" t="s">
        <v>1181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1" s="14" customFormat="1" ht="19.5" x14ac:dyDescent="0.2">
      <c r="A7" s="36" t="s">
        <v>29</v>
      </c>
      <c r="B7" s="36"/>
      <c r="C7" s="36"/>
      <c r="D7" s="36"/>
      <c r="E7" s="36"/>
      <c r="F7" s="36"/>
      <c r="G7" s="36"/>
      <c r="H7" s="36"/>
      <c r="I7" s="36"/>
      <c r="J7" s="36"/>
      <c r="K7" s="36"/>
    </row>
    <row r="10" spans="1:11" ht="15.75" x14ac:dyDescent="0.25">
      <c r="A10" s="37" t="s">
        <v>5</v>
      </c>
      <c r="B10" s="39" t="s">
        <v>6</v>
      </c>
      <c r="C10" s="39" t="s">
        <v>7</v>
      </c>
      <c r="D10" s="39" t="s">
        <v>8</v>
      </c>
      <c r="E10" s="11" t="s">
        <v>9</v>
      </c>
      <c r="F10" s="11" t="s">
        <v>9</v>
      </c>
      <c r="G10" s="11" t="s">
        <v>9</v>
      </c>
      <c r="H10" s="41" t="s">
        <v>13</v>
      </c>
      <c r="I10" s="42"/>
      <c r="J10" s="41" t="s">
        <v>13</v>
      </c>
      <c r="K10" s="42"/>
    </row>
    <row r="11" spans="1:11" ht="37.5" customHeight="1" x14ac:dyDescent="0.25">
      <c r="A11" s="38"/>
      <c r="B11" s="40"/>
      <c r="C11" s="40"/>
      <c r="D11" s="40"/>
      <c r="E11" s="12" t="s">
        <v>10</v>
      </c>
      <c r="F11" s="12" t="s">
        <v>11</v>
      </c>
      <c r="G11" s="12" t="s">
        <v>12</v>
      </c>
      <c r="H11" s="43" t="s">
        <v>14</v>
      </c>
      <c r="I11" s="44"/>
      <c r="J11" s="43" t="s">
        <v>670</v>
      </c>
      <c r="K11" s="44"/>
    </row>
    <row r="12" spans="1:11" ht="15.75" x14ac:dyDescent="0.25">
      <c r="A12" s="38"/>
      <c r="B12" s="40"/>
      <c r="C12" s="40"/>
      <c r="D12" s="40"/>
      <c r="E12" s="15"/>
      <c r="F12" s="15"/>
      <c r="G12" s="15"/>
      <c r="H12" s="11" t="s">
        <v>9</v>
      </c>
      <c r="I12" s="11" t="s">
        <v>15</v>
      </c>
      <c r="J12" s="11" t="s">
        <v>9</v>
      </c>
      <c r="K12" s="11" t="s">
        <v>15</v>
      </c>
    </row>
    <row r="13" spans="1:11" x14ac:dyDescent="0.25">
      <c r="A13" s="17">
        <v>1</v>
      </c>
      <c r="B13" s="16">
        <v>23020237</v>
      </c>
      <c r="C13" s="16" t="s">
        <v>908</v>
      </c>
      <c r="D13" s="16" t="s">
        <v>1182</v>
      </c>
      <c r="E13" s="16">
        <v>82</v>
      </c>
      <c r="F13" s="16">
        <v>92</v>
      </c>
      <c r="G13" s="16">
        <v>92</v>
      </c>
      <c r="H13" s="16">
        <v>92</v>
      </c>
      <c r="I13" s="24" t="str">
        <f t="shared" ref="I13:I76" si="0">IF(H13&gt;=90,"Xuất sắc",IF(H13&gt;=80,"Tốt", IF(H13&gt;=65,"Khá",IF(H13&gt;=50,"Trung bình", IF(H13&gt;=35, "Yếu", "Kém")))))</f>
        <v>Xuất sắc</v>
      </c>
      <c r="J13" s="16">
        <v>92</v>
      </c>
      <c r="K13" s="24" t="str">
        <f t="shared" ref="K13:K76" si="1">IF(J13&gt;=90,"Xuất sắc",IF(J13&gt;=80,"Tốt", IF(J13&gt;=65,"Khá",IF(J13&gt;=50,"Trung bình", IF(J13&gt;=35, "Yếu", "Kém")))))</f>
        <v>Xuất sắc</v>
      </c>
    </row>
    <row r="14" spans="1:11" x14ac:dyDescent="0.25">
      <c r="A14" s="17">
        <v>2</v>
      </c>
      <c r="B14" s="16">
        <v>23020238</v>
      </c>
      <c r="C14" s="16" t="s">
        <v>1183</v>
      </c>
      <c r="D14" s="16" t="s">
        <v>967</v>
      </c>
      <c r="E14" s="16">
        <v>80</v>
      </c>
      <c r="F14" s="16">
        <v>80</v>
      </c>
      <c r="G14" s="16">
        <v>80</v>
      </c>
      <c r="H14" s="16">
        <v>80</v>
      </c>
      <c r="I14" s="24" t="str">
        <f t="shared" si="0"/>
        <v>Tốt</v>
      </c>
      <c r="J14" s="16">
        <v>80</v>
      </c>
      <c r="K14" s="24" t="str">
        <f t="shared" si="1"/>
        <v>Tốt</v>
      </c>
    </row>
    <row r="15" spans="1:11" x14ac:dyDescent="0.25">
      <c r="A15" s="17">
        <v>3</v>
      </c>
      <c r="B15" s="16">
        <v>23020239</v>
      </c>
      <c r="C15" s="16" t="s">
        <v>640</v>
      </c>
      <c r="D15" s="16" t="s">
        <v>1184</v>
      </c>
      <c r="E15" s="16">
        <v>80</v>
      </c>
      <c r="F15" s="16">
        <v>80</v>
      </c>
      <c r="G15" s="16">
        <v>80</v>
      </c>
      <c r="H15" s="16">
        <v>80</v>
      </c>
      <c r="I15" s="24" t="str">
        <f t="shared" si="0"/>
        <v>Tốt</v>
      </c>
      <c r="J15" s="16">
        <v>80</v>
      </c>
      <c r="K15" s="24" t="str">
        <f t="shared" si="1"/>
        <v>Tốt</v>
      </c>
    </row>
    <row r="16" spans="1:11" x14ac:dyDescent="0.25">
      <c r="A16" s="17">
        <v>4</v>
      </c>
      <c r="B16" s="16">
        <v>23020241</v>
      </c>
      <c r="C16" s="16" t="s">
        <v>1185</v>
      </c>
      <c r="D16" s="16" t="s">
        <v>1186</v>
      </c>
      <c r="E16" s="16">
        <v>90</v>
      </c>
      <c r="F16" s="16">
        <v>90</v>
      </c>
      <c r="G16" s="16">
        <v>90</v>
      </c>
      <c r="H16" s="16">
        <v>90</v>
      </c>
      <c r="I16" s="24" t="str">
        <f t="shared" si="0"/>
        <v>Xuất sắc</v>
      </c>
      <c r="J16" s="16">
        <v>90</v>
      </c>
      <c r="K16" s="24" t="str">
        <f t="shared" si="1"/>
        <v>Xuất sắc</v>
      </c>
    </row>
    <row r="17" spans="1:11" x14ac:dyDescent="0.25">
      <c r="A17" s="17">
        <v>5</v>
      </c>
      <c r="B17" s="16">
        <v>23020242</v>
      </c>
      <c r="C17" s="16" t="s">
        <v>1187</v>
      </c>
      <c r="D17" s="16" t="s">
        <v>982</v>
      </c>
      <c r="E17" s="16">
        <v>80</v>
      </c>
      <c r="F17" s="16">
        <v>80</v>
      </c>
      <c r="G17" s="16">
        <v>80</v>
      </c>
      <c r="H17" s="16">
        <v>80</v>
      </c>
      <c r="I17" s="24" t="str">
        <f t="shared" si="0"/>
        <v>Tốt</v>
      </c>
      <c r="J17" s="16">
        <v>80</v>
      </c>
      <c r="K17" s="24" t="str">
        <f t="shared" si="1"/>
        <v>Tốt</v>
      </c>
    </row>
    <row r="18" spans="1:11" x14ac:dyDescent="0.25">
      <c r="A18" s="17">
        <v>6</v>
      </c>
      <c r="B18" s="16">
        <v>23020243</v>
      </c>
      <c r="C18" s="16" t="s">
        <v>1188</v>
      </c>
      <c r="D18" s="16" t="s">
        <v>1189</v>
      </c>
      <c r="E18" s="16">
        <v>70</v>
      </c>
      <c r="F18" s="16">
        <v>80</v>
      </c>
      <c r="G18" s="16">
        <v>80</v>
      </c>
      <c r="H18" s="16">
        <v>80</v>
      </c>
      <c r="I18" s="24" t="str">
        <f t="shared" si="0"/>
        <v>Tốt</v>
      </c>
      <c r="J18" s="16">
        <v>80</v>
      </c>
      <c r="K18" s="24" t="str">
        <f t="shared" si="1"/>
        <v>Tốt</v>
      </c>
    </row>
    <row r="19" spans="1:11" x14ac:dyDescent="0.25">
      <c r="A19" s="17">
        <v>7</v>
      </c>
      <c r="B19" s="16">
        <v>23020244</v>
      </c>
      <c r="C19" s="16" t="s">
        <v>1190</v>
      </c>
      <c r="D19" s="16" t="s">
        <v>1191</v>
      </c>
      <c r="E19" s="16">
        <v>94</v>
      </c>
      <c r="F19" s="16">
        <v>94</v>
      </c>
      <c r="G19" s="16">
        <v>92</v>
      </c>
      <c r="H19" s="16">
        <v>92</v>
      </c>
      <c r="I19" s="24" t="str">
        <f t="shared" si="0"/>
        <v>Xuất sắc</v>
      </c>
      <c r="J19" s="16">
        <v>92</v>
      </c>
      <c r="K19" s="24" t="str">
        <f t="shared" si="1"/>
        <v>Xuất sắc</v>
      </c>
    </row>
    <row r="20" spans="1:11" x14ac:dyDescent="0.25">
      <c r="A20" s="17">
        <v>8</v>
      </c>
      <c r="B20" s="16">
        <v>23020245</v>
      </c>
      <c r="C20" s="16" t="s">
        <v>1192</v>
      </c>
      <c r="D20" s="16" t="s">
        <v>1193</v>
      </c>
      <c r="E20" s="16">
        <v>80</v>
      </c>
      <c r="F20" s="16">
        <v>80</v>
      </c>
      <c r="G20" s="16">
        <v>80</v>
      </c>
      <c r="H20" s="16">
        <v>80</v>
      </c>
      <c r="I20" s="24" t="str">
        <f t="shared" si="0"/>
        <v>Tốt</v>
      </c>
      <c r="J20" s="16">
        <v>80</v>
      </c>
      <c r="K20" s="24" t="str">
        <f t="shared" si="1"/>
        <v>Tốt</v>
      </c>
    </row>
    <row r="21" spans="1:11" x14ac:dyDescent="0.25">
      <c r="A21" s="17">
        <v>9</v>
      </c>
      <c r="B21" s="16">
        <v>23020246</v>
      </c>
      <c r="C21" s="16" t="s">
        <v>1194</v>
      </c>
      <c r="D21" s="16" t="s">
        <v>1195</v>
      </c>
      <c r="E21" s="16">
        <v>82</v>
      </c>
      <c r="F21" s="16">
        <v>80</v>
      </c>
      <c r="G21" s="16">
        <v>80</v>
      </c>
      <c r="H21" s="16">
        <v>80</v>
      </c>
      <c r="I21" s="24" t="str">
        <f t="shared" si="0"/>
        <v>Tốt</v>
      </c>
      <c r="J21" s="16">
        <v>80</v>
      </c>
      <c r="K21" s="24" t="str">
        <f t="shared" si="1"/>
        <v>Tốt</v>
      </c>
    </row>
    <row r="22" spans="1:11" x14ac:dyDescent="0.25">
      <c r="A22" s="17">
        <v>10</v>
      </c>
      <c r="B22" s="16">
        <v>23020247</v>
      </c>
      <c r="C22" s="16" t="s">
        <v>1196</v>
      </c>
      <c r="D22" s="16" t="s">
        <v>1197</v>
      </c>
      <c r="E22" s="16">
        <v>80</v>
      </c>
      <c r="F22" s="16">
        <v>90</v>
      </c>
      <c r="G22" s="16">
        <v>90</v>
      </c>
      <c r="H22" s="16">
        <v>90</v>
      </c>
      <c r="I22" s="24" t="str">
        <f t="shared" si="0"/>
        <v>Xuất sắc</v>
      </c>
      <c r="J22" s="16">
        <v>90</v>
      </c>
      <c r="K22" s="24" t="str">
        <f t="shared" si="1"/>
        <v>Xuất sắc</v>
      </c>
    </row>
    <row r="23" spans="1:11" x14ac:dyDescent="0.25">
      <c r="A23" s="17">
        <v>11</v>
      </c>
      <c r="B23" s="16">
        <v>23020248</v>
      </c>
      <c r="C23" s="16" t="s">
        <v>1198</v>
      </c>
      <c r="D23" s="16" t="s">
        <v>1199</v>
      </c>
      <c r="E23" s="16">
        <v>90</v>
      </c>
      <c r="F23" s="16">
        <v>90</v>
      </c>
      <c r="G23" s="16">
        <v>90</v>
      </c>
      <c r="H23" s="16">
        <v>90</v>
      </c>
      <c r="I23" s="24" t="str">
        <f t="shared" si="0"/>
        <v>Xuất sắc</v>
      </c>
      <c r="J23" s="16">
        <v>90</v>
      </c>
      <c r="K23" s="24" t="str">
        <f t="shared" si="1"/>
        <v>Xuất sắc</v>
      </c>
    </row>
    <row r="24" spans="1:11" x14ac:dyDescent="0.25">
      <c r="A24" s="17">
        <v>12</v>
      </c>
      <c r="B24" s="16">
        <v>23020249</v>
      </c>
      <c r="C24" s="16" t="s">
        <v>1200</v>
      </c>
      <c r="D24" s="16" t="s">
        <v>1201</v>
      </c>
      <c r="E24" s="16">
        <v>90</v>
      </c>
      <c r="F24" s="16">
        <v>90</v>
      </c>
      <c r="G24" s="16">
        <v>90</v>
      </c>
      <c r="H24" s="16">
        <v>90</v>
      </c>
      <c r="I24" s="24" t="str">
        <f t="shared" si="0"/>
        <v>Xuất sắc</v>
      </c>
      <c r="J24" s="16">
        <v>90</v>
      </c>
      <c r="K24" s="24" t="str">
        <f t="shared" si="1"/>
        <v>Xuất sắc</v>
      </c>
    </row>
    <row r="25" spans="1:11" x14ac:dyDescent="0.25">
      <c r="A25" s="17">
        <v>13</v>
      </c>
      <c r="B25" s="16">
        <v>23020250</v>
      </c>
      <c r="C25" s="16" t="s">
        <v>1202</v>
      </c>
      <c r="D25" s="16" t="s">
        <v>1203</v>
      </c>
      <c r="E25" s="16">
        <v>80</v>
      </c>
      <c r="F25" s="16">
        <v>80</v>
      </c>
      <c r="G25" s="16">
        <v>80</v>
      </c>
      <c r="H25" s="16">
        <v>80</v>
      </c>
      <c r="I25" s="24" t="str">
        <f t="shared" si="0"/>
        <v>Tốt</v>
      </c>
      <c r="J25" s="16">
        <v>80</v>
      </c>
      <c r="K25" s="24" t="str">
        <f t="shared" si="1"/>
        <v>Tốt</v>
      </c>
    </row>
    <row r="26" spans="1:11" x14ac:dyDescent="0.25">
      <c r="A26" s="17">
        <v>14</v>
      </c>
      <c r="B26" s="16">
        <v>23020251</v>
      </c>
      <c r="C26" s="16" t="s">
        <v>480</v>
      </c>
      <c r="D26" s="16" t="s">
        <v>1204</v>
      </c>
      <c r="E26" s="16">
        <v>90</v>
      </c>
      <c r="F26" s="16">
        <v>90</v>
      </c>
      <c r="G26" s="16">
        <v>90</v>
      </c>
      <c r="H26" s="16">
        <v>90</v>
      </c>
      <c r="I26" s="24" t="str">
        <f t="shared" si="0"/>
        <v>Xuất sắc</v>
      </c>
      <c r="J26" s="16">
        <v>90</v>
      </c>
      <c r="K26" s="24" t="str">
        <f t="shared" si="1"/>
        <v>Xuất sắc</v>
      </c>
    </row>
    <row r="27" spans="1:11" x14ac:dyDescent="0.25">
      <c r="A27" s="17">
        <v>15</v>
      </c>
      <c r="B27" s="16">
        <v>23020252</v>
      </c>
      <c r="C27" s="16" t="s">
        <v>329</v>
      </c>
      <c r="D27" s="16" t="s">
        <v>1205</v>
      </c>
      <c r="E27" s="16">
        <v>94</v>
      </c>
      <c r="F27" s="16">
        <v>94</v>
      </c>
      <c r="G27" s="16">
        <v>94</v>
      </c>
      <c r="H27" s="16">
        <v>94</v>
      </c>
      <c r="I27" s="24" t="str">
        <f t="shared" si="0"/>
        <v>Xuất sắc</v>
      </c>
      <c r="J27" s="16">
        <v>94</v>
      </c>
      <c r="K27" s="24" t="str">
        <f t="shared" si="1"/>
        <v>Xuất sắc</v>
      </c>
    </row>
    <row r="28" spans="1:11" x14ac:dyDescent="0.25">
      <c r="A28" s="17">
        <v>16</v>
      </c>
      <c r="B28" s="16">
        <v>23020253</v>
      </c>
      <c r="C28" s="16" t="s">
        <v>1206</v>
      </c>
      <c r="D28" s="16" t="s">
        <v>1207</v>
      </c>
      <c r="E28" s="16">
        <v>90</v>
      </c>
      <c r="F28" s="16">
        <v>90</v>
      </c>
      <c r="G28" s="16">
        <v>90</v>
      </c>
      <c r="H28" s="16">
        <v>90</v>
      </c>
      <c r="I28" s="24" t="str">
        <f t="shared" si="0"/>
        <v>Xuất sắc</v>
      </c>
      <c r="J28" s="16">
        <v>90</v>
      </c>
      <c r="K28" s="24" t="str">
        <f t="shared" si="1"/>
        <v>Xuất sắc</v>
      </c>
    </row>
    <row r="29" spans="1:11" x14ac:dyDescent="0.25">
      <c r="A29" s="17">
        <v>17</v>
      </c>
      <c r="B29" s="16">
        <v>23020254</v>
      </c>
      <c r="C29" s="16" t="s">
        <v>1208</v>
      </c>
      <c r="D29" s="16" t="s">
        <v>1209</v>
      </c>
      <c r="E29" s="16">
        <v>90</v>
      </c>
      <c r="F29" s="16">
        <v>90</v>
      </c>
      <c r="G29" s="16">
        <v>90</v>
      </c>
      <c r="H29" s="16">
        <v>90</v>
      </c>
      <c r="I29" s="24" t="str">
        <f t="shared" si="0"/>
        <v>Xuất sắc</v>
      </c>
      <c r="J29" s="16">
        <v>90</v>
      </c>
      <c r="K29" s="24" t="str">
        <f t="shared" si="1"/>
        <v>Xuất sắc</v>
      </c>
    </row>
    <row r="30" spans="1:11" x14ac:dyDescent="0.25">
      <c r="A30" s="17">
        <v>18</v>
      </c>
      <c r="B30" s="16">
        <v>23020255</v>
      </c>
      <c r="C30" s="16" t="s">
        <v>1210</v>
      </c>
      <c r="D30" s="16" t="s">
        <v>1211</v>
      </c>
      <c r="E30" s="16">
        <v>80</v>
      </c>
      <c r="F30" s="16">
        <v>80</v>
      </c>
      <c r="G30" s="16">
        <v>80</v>
      </c>
      <c r="H30" s="16">
        <v>80</v>
      </c>
      <c r="I30" s="24" t="str">
        <f t="shared" si="0"/>
        <v>Tốt</v>
      </c>
      <c r="J30" s="16">
        <v>80</v>
      </c>
      <c r="K30" s="24" t="str">
        <f t="shared" si="1"/>
        <v>Tốt</v>
      </c>
    </row>
    <row r="31" spans="1:11" x14ac:dyDescent="0.25">
      <c r="A31" s="17">
        <v>19</v>
      </c>
      <c r="B31" s="16">
        <v>23020256</v>
      </c>
      <c r="C31" s="16" t="s">
        <v>1212</v>
      </c>
      <c r="D31" s="16" t="s">
        <v>1213</v>
      </c>
      <c r="E31" s="16">
        <v>94</v>
      </c>
      <c r="F31" s="16">
        <v>94</v>
      </c>
      <c r="G31" s="16">
        <v>92</v>
      </c>
      <c r="H31" s="16">
        <v>92</v>
      </c>
      <c r="I31" s="24" t="str">
        <f t="shared" si="0"/>
        <v>Xuất sắc</v>
      </c>
      <c r="J31" s="16">
        <v>92</v>
      </c>
      <c r="K31" s="24" t="str">
        <f t="shared" si="1"/>
        <v>Xuất sắc</v>
      </c>
    </row>
    <row r="32" spans="1:11" x14ac:dyDescent="0.25">
      <c r="A32" s="17">
        <v>20</v>
      </c>
      <c r="B32" s="16">
        <v>23020257</v>
      </c>
      <c r="C32" s="16" t="s">
        <v>1214</v>
      </c>
      <c r="D32" s="16" t="s">
        <v>1215</v>
      </c>
      <c r="E32" s="16">
        <v>92</v>
      </c>
      <c r="F32" s="16">
        <v>92</v>
      </c>
      <c r="G32" s="16">
        <v>92</v>
      </c>
      <c r="H32" s="16">
        <v>92</v>
      </c>
      <c r="I32" s="24" t="str">
        <f t="shared" si="0"/>
        <v>Xuất sắc</v>
      </c>
      <c r="J32" s="16">
        <v>92</v>
      </c>
      <c r="K32" s="24" t="str">
        <f t="shared" si="1"/>
        <v>Xuất sắc</v>
      </c>
    </row>
    <row r="33" spans="1:11" x14ac:dyDescent="0.25">
      <c r="A33" s="17">
        <v>21</v>
      </c>
      <c r="B33" s="16">
        <v>23020258</v>
      </c>
      <c r="C33" s="16" t="s">
        <v>1216</v>
      </c>
      <c r="D33" s="16" t="s">
        <v>1217</v>
      </c>
      <c r="E33" s="16">
        <v>72</v>
      </c>
      <c r="F33" s="16">
        <v>82</v>
      </c>
      <c r="G33" s="16">
        <v>82</v>
      </c>
      <c r="H33" s="16">
        <v>82</v>
      </c>
      <c r="I33" s="24" t="str">
        <f t="shared" si="0"/>
        <v>Tốt</v>
      </c>
      <c r="J33" s="16">
        <v>82</v>
      </c>
      <c r="K33" s="24" t="str">
        <f t="shared" si="1"/>
        <v>Tốt</v>
      </c>
    </row>
    <row r="34" spans="1:11" x14ac:dyDescent="0.25">
      <c r="A34" s="17">
        <v>22</v>
      </c>
      <c r="B34" s="16">
        <v>23020259</v>
      </c>
      <c r="C34" s="16" t="s">
        <v>1218</v>
      </c>
      <c r="D34" s="16" t="s">
        <v>943</v>
      </c>
      <c r="E34" s="16">
        <v>80</v>
      </c>
      <c r="F34" s="16">
        <v>90</v>
      </c>
      <c r="G34" s="16">
        <v>90</v>
      </c>
      <c r="H34" s="16">
        <v>90</v>
      </c>
      <c r="I34" s="24" t="str">
        <f t="shared" si="0"/>
        <v>Xuất sắc</v>
      </c>
      <c r="J34" s="16">
        <v>90</v>
      </c>
      <c r="K34" s="24" t="str">
        <f t="shared" si="1"/>
        <v>Xuất sắc</v>
      </c>
    </row>
    <row r="35" spans="1:11" x14ac:dyDescent="0.25">
      <c r="A35" s="17">
        <v>23</v>
      </c>
      <c r="B35" s="16">
        <v>23020260</v>
      </c>
      <c r="C35" s="16" t="s">
        <v>1219</v>
      </c>
      <c r="D35" s="16" t="s">
        <v>1021</v>
      </c>
      <c r="E35" s="16">
        <v>80</v>
      </c>
      <c r="F35" s="16">
        <v>90</v>
      </c>
      <c r="G35" s="16">
        <v>90</v>
      </c>
      <c r="H35" s="16">
        <v>90</v>
      </c>
      <c r="I35" s="24" t="str">
        <f t="shared" si="0"/>
        <v>Xuất sắc</v>
      </c>
      <c r="J35" s="16">
        <v>90</v>
      </c>
      <c r="K35" s="24" t="str">
        <f t="shared" si="1"/>
        <v>Xuất sắc</v>
      </c>
    </row>
    <row r="36" spans="1:11" x14ac:dyDescent="0.25">
      <c r="A36" s="17">
        <v>24</v>
      </c>
      <c r="B36" s="16">
        <v>23020261</v>
      </c>
      <c r="C36" s="16" t="s">
        <v>1220</v>
      </c>
      <c r="D36" s="16" t="s">
        <v>934</v>
      </c>
      <c r="E36" s="16">
        <v>90</v>
      </c>
      <c r="F36" s="16">
        <v>90</v>
      </c>
      <c r="G36" s="16">
        <v>90</v>
      </c>
      <c r="H36" s="16">
        <v>90</v>
      </c>
      <c r="I36" s="24" t="str">
        <f t="shared" si="0"/>
        <v>Xuất sắc</v>
      </c>
      <c r="J36" s="16">
        <v>90</v>
      </c>
      <c r="K36" s="24" t="str">
        <f t="shared" si="1"/>
        <v>Xuất sắc</v>
      </c>
    </row>
    <row r="37" spans="1:11" x14ac:dyDescent="0.25">
      <c r="A37" s="17">
        <v>25</v>
      </c>
      <c r="B37" s="16">
        <v>23020262</v>
      </c>
      <c r="C37" s="16" t="s">
        <v>1221</v>
      </c>
      <c r="D37" s="16" t="s">
        <v>1222</v>
      </c>
      <c r="E37" s="16">
        <v>82</v>
      </c>
      <c r="F37" s="16">
        <v>80</v>
      </c>
      <c r="G37" s="16">
        <v>80</v>
      </c>
      <c r="H37" s="16">
        <v>80</v>
      </c>
      <c r="I37" s="24" t="str">
        <f t="shared" si="0"/>
        <v>Tốt</v>
      </c>
      <c r="J37" s="16">
        <v>80</v>
      </c>
      <c r="K37" s="24" t="str">
        <f t="shared" si="1"/>
        <v>Tốt</v>
      </c>
    </row>
    <row r="38" spans="1:11" x14ac:dyDescent="0.25">
      <c r="A38" s="17">
        <v>26</v>
      </c>
      <c r="B38" s="16">
        <v>23020263</v>
      </c>
      <c r="C38" s="16" t="s">
        <v>1223</v>
      </c>
      <c r="D38" s="16" t="s">
        <v>1224</v>
      </c>
      <c r="E38" s="16">
        <v>84</v>
      </c>
      <c r="F38" s="16">
        <v>80</v>
      </c>
      <c r="G38" s="16">
        <v>80</v>
      </c>
      <c r="H38" s="16">
        <v>80</v>
      </c>
      <c r="I38" s="24" t="str">
        <f t="shared" si="0"/>
        <v>Tốt</v>
      </c>
      <c r="J38" s="16">
        <v>80</v>
      </c>
      <c r="K38" s="24" t="str">
        <f t="shared" si="1"/>
        <v>Tốt</v>
      </c>
    </row>
    <row r="39" spans="1:11" x14ac:dyDescent="0.25">
      <c r="A39" s="17">
        <v>27</v>
      </c>
      <c r="B39" s="16">
        <v>23020264</v>
      </c>
      <c r="C39" s="16" t="s">
        <v>123</v>
      </c>
      <c r="D39" s="16" t="s">
        <v>964</v>
      </c>
      <c r="E39" s="16">
        <v>80</v>
      </c>
      <c r="F39" s="16">
        <v>90</v>
      </c>
      <c r="G39" s="16">
        <v>90</v>
      </c>
      <c r="H39" s="16">
        <v>90</v>
      </c>
      <c r="I39" s="24" t="str">
        <f t="shared" si="0"/>
        <v>Xuất sắc</v>
      </c>
      <c r="J39" s="16">
        <v>90</v>
      </c>
      <c r="K39" s="24" t="str">
        <f t="shared" si="1"/>
        <v>Xuất sắc</v>
      </c>
    </row>
    <row r="40" spans="1:11" x14ac:dyDescent="0.25">
      <c r="A40" s="17">
        <v>28</v>
      </c>
      <c r="B40" s="16">
        <v>23020265</v>
      </c>
      <c r="C40" s="16" t="s">
        <v>1225</v>
      </c>
      <c r="D40" s="16" t="s">
        <v>1003</v>
      </c>
      <c r="E40" s="16">
        <v>70</v>
      </c>
      <c r="F40" s="16">
        <v>80</v>
      </c>
      <c r="G40" s="16">
        <v>80</v>
      </c>
      <c r="H40" s="16">
        <v>80</v>
      </c>
      <c r="I40" s="24" t="str">
        <f t="shared" si="0"/>
        <v>Tốt</v>
      </c>
      <c r="J40" s="16">
        <v>80</v>
      </c>
      <c r="K40" s="24" t="str">
        <f t="shared" si="1"/>
        <v>Tốt</v>
      </c>
    </row>
    <row r="41" spans="1:11" x14ac:dyDescent="0.25">
      <c r="A41" s="17">
        <v>29</v>
      </c>
      <c r="B41" s="16">
        <v>23020266</v>
      </c>
      <c r="C41" s="16" t="s">
        <v>1226</v>
      </c>
      <c r="D41" s="16" t="s">
        <v>1227</v>
      </c>
      <c r="E41" s="16">
        <v>70</v>
      </c>
      <c r="F41" s="16">
        <v>90</v>
      </c>
      <c r="G41" s="16">
        <v>90</v>
      </c>
      <c r="H41" s="16">
        <v>90</v>
      </c>
      <c r="I41" s="24" t="str">
        <f t="shared" si="0"/>
        <v>Xuất sắc</v>
      </c>
      <c r="J41" s="16">
        <v>90</v>
      </c>
      <c r="K41" s="24" t="str">
        <f t="shared" si="1"/>
        <v>Xuất sắc</v>
      </c>
    </row>
    <row r="42" spans="1:11" x14ac:dyDescent="0.25">
      <c r="A42" s="17">
        <v>30</v>
      </c>
      <c r="B42" s="16">
        <v>23020267</v>
      </c>
      <c r="C42" s="16" t="s">
        <v>1228</v>
      </c>
      <c r="D42" s="16" t="s">
        <v>1229</v>
      </c>
      <c r="E42" s="16">
        <v>90</v>
      </c>
      <c r="F42" s="16">
        <v>90</v>
      </c>
      <c r="G42" s="16">
        <v>80</v>
      </c>
      <c r="H42" s="16">
        <v>80</v>
      </c>
      <c r="I42" s="24" t="str">
        <f t="shared" si="0"/>
        <v>Tốt</v>
      </c>
      <c r="J42" s="16">
        <v>80</v>
      </c>
      <c r="K42" s="24" t="str">
        <f t="shared" si="1"/>
        <v>Tốt</v>
      </c>
    </row>
    <row r="43" spans="1:11" x14ac:dyDescent="0.25">
      <c r="A43" s="17">
        <v>31</v>
      </c>
      <c r="B43" s="16">
        <v>23020268</v>
      </c>
      <c r="C43" s="16" t="s">
        <v>1230</v>
      </c>
      <c r="D43" s="16" t="s">
        <v>1231</v>
      </c>
      <c r="E43" s="16">
        <v>90</v>
      </c>
      <c r="F43" s="16">
        <v>88</v>
      </c>
      <c r="G43" s="16">
        <v>88</v>
      </c>
      <c r="H43" s="16">
        <v>88</v>
      </c>
      <c r="I43" s="24" t="str">
        <f t="shared" si="0"/>
        <v>Tốt</v>
      </c>
      <c r="J43" s="16">
        <v>88</v>
      </c>
      <c r="K43" s="24" t="str">
        <f t="shared" si="1"/>
        <v>Tốt</v>
      </c>
    </row>
    <row r="44" spans="1:11" x14ac:dyDescent="0.25">
      <c r="A44" s="17">
        <v>32</v>
      </c>
      <c r="B44" s="16">
        <v>23020269</v>
      </c>
      <c r="C44" s="16" t="s">
        <v>1232</v>
      </c>
      <c r="D44" s="16" t="s">
        <v>1233</v>
      </c>
      <c r="E44" s="16">
        <v>70</v>
      </c>
      <c r="F44" s="16">
        <v>80</v>
      </c>
      <c r="G44" s="16">
        <v>80</v>
      </c>
      <c r="H44" s="16">
        <v>80</v>
      </c>
      <c r="I44" s="24" t="str">
        <f t="shared" si="0"/>
        <v>Tốt</v>
      </c>
      <c r="J44" s="16">
        <v>80</v>
      </c>
      <c r="K44" s="24" t="str">
        <f t="shared" si="1"/>
        <v>Tốt</v>
      </c>
    </row>
    <row r="45" spans="1:11" x14ac:dyDescent="0.25">
      <c r="A45" s="17">
        <v>33</v>
      </c>
      <c r="B45" s="16">
        <v>23020270</v>
      </c>
      <c r="C45" s="16" t="s">
        <v>1234</v>
      </c>
      <c r="D45" s="16" t="s">
        <v>959</v>
      </c>
      <c r="E45" s="16">
        <v>80</v>
      </c>
      <c r="F45" s="16">
        <v>80</v>
      </c>
      <c r="G45" s="16">
        <v>80</v>
      </c>
      <c r="H45" s="16">
        <v>80</v>
      </c>
      <c r="I45" s="24" t="str">
        <f t="shared" si="0"/>
        <v>Tốt</v>
      </c>
      <c r="J45" s="16">
        <v>80</v>
      </c>
      <c r="K45" s="24" t="str">
        <f t="shared" si="1"/>
        <v>Tốt</v>
      </c>
    </row>
    <row r="46" spans="1:11" x14ac:dyDescent="0.25">
      <c r="A46" s="17">
        <v>34</v>
      </c>
      <c r="B46" s="16">
        <v>23020271</v>
      </c>
      <c r="C46" s="16" t="s">
        <v>1235</v>
      </c>
      <c r="D46" s="16" t="s">
        <v>1236</v>
      </c>
      <c r="E46" s="16">
        <v>70</v>
      </c>
      <c r="F46" s="16">
        <v>80</v>
      </c>
      <c r="G46" s="16">
        <v>80</v>
      </c>
      <c r="H46" s="16">
        <v>80</v>
      </c>
      <c r="I46" s="24" t="str">
        <f t="shared" si="0"/>
        <v>Tốt</v>
      </c>
      <c r="J46" s="16">
        <v>80</v>
      </c>
      <c r="K46" s="24" t="str">
        <f t="shared" si="1"/>
        <v>Tốt</v>
      </c>
    </row>
    <row r="47" spans="1:11" x14ac:dyDescent="0.25">
      <c r="A47" s="17">
        <v>35</v>
      </c>
      <c r="B47" s="16">
        <v>23020272</v>
      </c>
      <c r="C47" s="16" t="s">
        <v>515</v>
      </c>
      <c r="D47" s="16" t="s">
        <v>1237</v>
      </c>
      <c r="E47" s="16">
        <v>70</v>
      </c>
      <c r="F47" s="16">
        <v>80</v>
      </c>
      <c r="G47" s="16">
        <v>90</v>
      </c>
      <c r="H47" s="16">
        <v>90</v>
      </c>
      <c r="I47" s="24" t="str">
        <f t="shared" si="0"/>
        <v>Xuất sắc</v>
      </c>
      <c r="J47" s="16">
        <v>90</v>
      </c>
      <c r="K47" s="24" t="str">
        <f t="shared" si="1"/>
        <v>Xuất sắc</v>
      </c>
    </row>
    <row r="48" spans="1:11" x14ac:dyDescent="0.25">
      <c r="A48" s="17">
        <v>36</v>
      </c>
      <c r="B48" s="16">
        <v>23020273</v>
      </c>
      <c r="C48" s="16" t="s">
        <v>1238</v>
      </c>
      <c r="D48" s="16" t="s">
        <v>1011</v>
      </c>
      <c r="E48" s="16">
        <v>70</v>
      </c>
      <c r="F48" s="16">
        <v>80</v>
      </c>
      <c r="G48" s="16">
        <v>80</v>
      </c>
      <c r="H48" s="16">
        <v>80</v>
      </c>
      <c r="I48" s="24" t="str">
        <f t="shared" si="0"/>
        <v>Tốt</v>
      </c>
      <c r="J48" s="16">
        <v>80</v>
      </c>
      <c r="K48" s="24" t="str">
        <f t="shared" si="1"/>
        <v>Tốt</v>
      </c>
    </row>
    <row r="49" spans="1:11" x14ac:dyDescent="0.25">
      <c r="A49" s="17">
        <v>37</v>
      </c>
      <c r="B49" s="16">
        <v>23020274</v>
      </c>
      <c r="C49" s="16" t="s">
        <v>1239</v>
      </c>
      <c r="D49" s="16" t="s">
        <v>1240</v>
      </c>
      <c r="E49" s="16">
        <v>92</v>
      </c>
      <c r="F49" s="16">
        <v>90</v>
      </c>
      <c r="G49" s="16">
        <v>90</v>
      </c>
      <c r="H49" s="16">
        <v>90</v>
      </c>
      <c r="I49" s="24" t="str">
        <f t="shared" si="0"/>
        <v>Xuất sắc</v>
      </c>
      <c r="J49" s="16">
        <v>90</v>
      </c>
      <c r="K49" s="24" t="str">
        <f t="shared" si="1"/>
        <v>Xuất sắc</v>
      </c>
    </row>
    <row r="50" spans="1:11" x14ac:dyDescent="0.25">
      <c r="A50" s="17">
        <v>38</v>
      </c>
      <c r="B50" s="16">
        <v>23020275</v>
      </c>
      <c r="C50" s="16" t="s">
        <v>956</v>
      </c>
      <c r="D50" s="16" t="s">
        <v>1241</v>
      </c>
      <c r="E50" s="16">
        <v>90</v>
      </c>
      <c r="F50" s="16">
        <v>90</v>
      </c>
      <c r="G50" s="16">
        <v>90</v>
      </c>
      <c r="H50" s="16">
        <v>90</v>
      </c>
      <c r="I50" s="24" t="str">
        <f t="shared" si="0"/>
        <v>Xuất sắc</v>
      </c>
      <c r="J50" s="16">
        <v>90</v>
      </c>
      <c r="K50" s="24" t="str">
        <f t="shared" si="1"/>
        <v>Xuất sắc</v>
      </c>
    </row>
    <row r="51" spans="1:11" x14ac:dyDescent="0.25">
      <c r="A51" s="17">
        <v>39</v>
      </c>
      <c r="B51" s="16">
        <v>23020276</v>
      </c>
      <c r="C51" s="16" t="s">
        <v>1242</v>
      </c>
      <c r="D51" s="16" t="s">
        <v>1243</v>
      </c>
      <c r="E51" s="16">
        <v>90</v>
      </c>
      <c r="F51" s="16">
        <v>90</v>
      </c>
      <c r="G51" s="16">
        <v>90</v>
      </c>
      <c r="H51" s="16">
        <v>90</v>
      </c>
      <c r="I51" s="24" t="str">
        <f t="shared" si="0"/>
        <v>Xuất sắc</v>
      </c>
      <c r="J51" s="16">
        <v>90</v>
      </c>
      <c r="K51" s="24" t="str">
        <f t="shared" si="1"/>
        <v>Xuất sắc</v>
      </c>
    </row>
    <row r="52" spans="1:11" x14ac:dyDescent="0.25">
      <c r="A52" s="17">
        <v>40</v>
      </c>
      <c r="B52" s="16">
        <v>23020277</v>
      </c>
      <c r="C52" s="16" t="s">
        <v>22</v>
      </c>
      <c r="D52" s="16" t="s">
        <v>1244</v>
      </c>
      <c r="E52" s="16">
        <v>70</v>
      </c>
      <c r="F52" s="16">
        <v>77</v>
      </c>
      <c r="G52" s="16">
        <v>77</v>
      </c>
      <c r="H52" s="16">
        <v>77</v>
      </c>
      <c r="I52" s="24" t="str">
        <f t="shared" si="0"/>
        <v>Khá</v>
      </c>
      <c r="J52" s="16">
        <v>77</v>
      </c>
      <c r="K52" s="24" t="str">
        <f t="shared" si="1"/>
        <v>Khá</v>
      </c>
    </row>
    <row r="53" spans="1:11" x14ac:dyDescent="0.25">
      <c r="A53" s="17">
        <v>41</v>
      </c>
      <c r="B53" s="16">
        <v>23020278</v>
      </c>
      <c r="C53" s="16" t="s">
        <v>22</v>
      </c>
      <c r="D53" s="16" t="s">
        <v>1245</v>
      </c>
      <c r="E53" s="16">
        <v>80</v>
      </c>
      <c r="F53" s="16">
        <v>80</v>
      </c>
      <c r="G53" s="16">
        <v>80</v>
      </c>
      <c r="H53" s="16">
        <v>80</v>
      </c>
      <c r="I53" s="24" t="str">
        <f t="shared" si="0"/>
        <v>Tốt</v>
      </c>
      <c r="J53" s="16">
        <v>80</v>
      </c>
      <c r="K53" s="24" t="str">
        <f t="shared" si="1"/>
        <v>Tốt</v>
      </c>
    </row>
    <row r="54" spans="1:11" x14ac:dyDescent="0.25">
      <c r="A54" s="17">
        <v>42</v>
      </c>
      <c r="B54" s="16">
        <v>23020279</v>
      </c>
      <c r="C54" s="16" t="s">
        <v>323</v>
      </c>
      <c r="D54" s="16" t="s">
        <v>1246</v>
      </c>
      <c r="E54" s="16">
        <v>72</v>
      </c>
      <c r="F54" s="16">
        <v>80</v>
      </c>
      <c r="G54" s="16">
        <v>80</v>
      </c>
      <c r="H54" s="16">
        <v>80</v>
      </c>
      <c r="I54" s="24" t="str">
        <f t="shared" si="0"/>
        <v>Tốt</v>
      </c>
      <c r="J54" s="16">
        <v>80</v>
      </c>
      <c r="K54" s="24" t="str">
        <f t="shared" si="1"/>
        <v>Tốt</v>
      </c>
    </row>
    <row r="55" spans="1:11" x14ac:dyDescent="0.25">
      <c r="A55" s="17">
        <v>43</v>
      </c>
      <c r="B55" s="16">
        <v>23020280</v>
      </c>
      <c r="C55" s="16" t="s">
        <v>968</v>
      </c>
      <c r="D55" s="16" t="s">
        <v>1247</v>
      </c>
      <c r="E55" s="16">
        <v>82</v>
      </c>
      <c r="F55" s="16">
        <v>92</v>
      </c>
      <c r="G55" s="16">
        <v>92</v>
      </c>
      <c r="H55" s="16">
        <v>92</v>
      </c>
      <c r="I55" s="24" t="str">
        <f t="shared" si="0"/>
        <v>Xuất sắc</v>
      </c>
      <c r="J55" s="16">
        <v>92</v>
      </c>
      <c r="K55" s="24" t="str">
        <f t="shared" si="1"/>
        <v>Xuất sắc</v>
      </c>
    </row>
    <row r="56" spans="1:11" x14ac:dyDescent="0.25">
      <c r="A56" s="17">
        <v>44</v>
      </c>
      <c r="B56" s="16">
        <v>23020281</v>
      </c>
      <c r="C56" s="16" t="s">
        <v>970</v>
      </c>
      <c r="D56" s="16" t="s">
        <v>918</v>
      </c>
      <c r="E56" s="16">
        <v>90</v>
      </c>
      <c r="F56" s="16">
        <v>90</v>
      </c>
      <c r="G56" s="16">
        <v>90</v>
      </c>
      <c r="H56" s="16">
        <v>90</v>
      </c>
      <c r="I56" s="24" t="str">
        <f t="shared" si="0"/>
        <v>Xuất sắc</v>
      </c>
      <c r="J56" s="16">
        <v>90</v>
      </c>
      <c r="K56" s="24" t="str">
        <f t="shared" si="1"/>
        <v>Xuất sắc</v>
      </c>
    </row>
    <row r="57" spans="1:11" x14ac:dyDescent="0.25">
      <c r="A57" s="17">
        <v>45</v>
      </c>
      <c r="B57" s="16">
        <v>23020283</v>
      </c>
      <c r="C57" s="16" t="s">
        <v>1248</v>
      </c>
      <c r="D57" s="16" t="s">
        <v>1021</v>
      </c>
      <c r="E57" s="16">
        <v>92</v>
      </c>
      <c r="F57" s="16">
        <v>92</v>
      </c>
      <c r="G57" s="16">
        <v>92</v>
      </c>
      <c r="H57" s="16">
        <v>92</v>
      </c>
      <c r="I57" s="24" t="str">
        <f t="shared" si="0"/>
        <v>Xuất sắc</v>
      </c>
      <c r="J57" s="16">
        <v>92</v>
      </c>
      <c r="K57" s="24" t="str">
        <f t="shared" si="1"/>
        <v>Xuất sắc</v>
      </c>
    </row>
    <row r="58" spans="1:11" x14ac:dyDescent="0.25">
      <c r="A58" s="17">
        <v>46</v>
      </c>
      <c r="B58" s="16">
        <v>23020284</v>
      </c>
      <c r="C58" s="16" t="s">
        <v>1249</v>
      </c>
      <c r="D58" s="16" t="s">
        <v>1250</v>
      </c>
      <c r="E58" s="16">
        <v>90</v>
      </c>
      <c r="F58" s="16">
        <v>90</v>
      </c>
      <c r="G58" s="16">
        <v>80</v>
      </c>
      <c r="H58" s="16">
        <v>80</v>
      </c>
      <c r="I58" s="24" t="str">
        <f t="shared" si="0"/>
        <v>Tốt</v>
      </c>
      <c r="J58" s="16">
        <v>80</v>
      </c>
      <c r="K58" s="24" t="str">
        <f t="shared" si="1"/>
        <v>Tốt</v>
      </c>
    </row>
    <row r="59" spans="1:11" x14ac:dyDescent="0.25">
      <c r="A59" s="17">
        <v>47</v>
      </c>
      <c r="B59" s="16">
        <v>23020285</v>
      </c>
      <c r="C59" s="16" t="s">
        <v>1251</v>
      </c>
      <c r="D59" s="16" t="s">
        <v>915</v>
      </c>
      <c r="E59" s="16">
        <v>80</v>
      </c>
      <c r="F59" s="16">
        <v>90</v>
      </c>
      <c r="G59" s="16">
        <v>90</v>
      </c>
      <c r="H59" s="16">
        <v>90</v>
      </c>
      <c r="I59" s="24" t="str">
        <f t="shared" si="0"/>
        <v>Xuất sắc</v>
      </c>
      <c r="J59" s="16">
        <v>90</v>
      </c>
      <c r="K59" s="24" t="str">
        <f t="shared" si="1"/>
        <v>Xuất sắc</v>
      </c>
    </row>
    <row r="60" spans="1:11" x14ac:dyDescent="0.25">
      <c r="A60" s="17">
        <v>48</v>
      </c>
      <c r="B60" s="16">
        <v>23020286</v>
      </c>
      <c r="C60" s="16" t="s">
        <v>1252</v>
      </c>
      <c r="D60" s="16" t="s">
        <v>1253</v>
      </c>
      <c r="E60" s="16">
        <v>90</v>
      </c>
      <c r="F60" s="16">
        <v>90</v>
      </c>
      <c r="G60" s="16">
        <v>90</v>
      </c>
      <c r="H60" s="16">
        <v>90</v>
      </c>
      <c r="I60" s="24" t="str">
        <f t="shared" si="0"/>
        <v>Xuất sắc</v>
      </c>
      <c r="J60" s="16">
        <v>90</v>
      </c>
      <c r="K60" s="24" t="str">
        <f t="shared" si="1"/>
        <v>Xuất sắc</v>
      </c>
    </row>
    <row r="61" spans="1:11" x14ac:dyDescent="0.25">
      <c r="A61" s="17">
        <v>49</v>
      </c>
      <c r="B61" s="16">
        <v>23020287</v>
      </c>
      <c r="C61" s="16" t="s">
        <v>1254</v>
      </c>
      <c r="D61" s="16" t="s">
        <v>982</v>
      </c>
      <c r="E61" s="16">
        <v>90</v>
      </c>
      <c r="F61" s="16">
        <v>90</v>
      </c>
      <c r="G61" s="16">
        <v>90</v>
      </c>
      <c r="H61" s="16">
        <v>90</v>
      </c>
      <c r="I61" s="24" t="str">
        <f t="shared" si="0"/>
        <v>Xuất sắc</v>
      </c>
      <c r="J61" s="16">
        <v>90</v>
      </c>
      <c r="K61" s="24" t="str">
        <f t="shared" si="1"/>
        <v>Xuất sắc</v>
      </c>
    </row>
    <row r="62" spans="1:11" x14ac:dyDescent="0.25">
      <c r="A62" s="17">
        <v>50</v>
      </c>
      <c r="B62" s="16">
        <v>23020288</v>
      </c>
      <c r="C62" s="16" t="s">
        <v>1255</v>
      </c>
      <c r="D62" s="16" t="s">
        <v>1256</v>
      </c>
      <c r="E62" s="16">
        <v>90</v>
      </c>
      <c r="F62" s="16">
        <v>90</v>
      </c>
      <c r="G62" s="16">
        <v>90</v>
      </c>
      <c r="H62" s="16">
        <v>90</v>
      </c>
      <c r="I62" s="24" t="str">
        <f t="shared" si="0"/>
        <v>Xuất sắc</v>
      </c>
      <c r="J62" s="16">
        <v>90</v>
      </c>
      <c r="K62" s="24" t="str">
        <f t="shared" si="1"/>
        <v>Xuất sắc</v>
      </c>
    </row>
    <row r="63" spans="1:11" x14ac:dyDescent="0.25">
      <c r="A63" s="17">
        <v>51</v>
      </c>
      <c r="B63" s="16">
        <v>23020289</v>
      </c>
      <c r="C63" s="16" t="s">
        <v>1257</v>
      </c>
      <c r="D63" s="16" t="s">
        <v>1258</v>
      </c>
      <c r="E63" s="16">
        <v>94</v>
      </c>
      <c r="F63" s="16">
        <v>94</v>
      </c>
      <c r="G63" s="16">
        <v>94</v>
      </c>
      <c r="H63" s="16">
        <v>94</v>
      </c>
      <c r="I63" s="24" t="str">
        <f t="shared" si="0"/>
        <v>Xuất sắc</v>
      </c>
      <c r="J63" s="16">
        <v>94</v>
      </c>
      <c r="K63" s="24" t="str">
        <f t="shared" si="1"/>
        <v>Xuất sắc</v>
      </c>
    </row>
    <row r="64" spans="1:11" x14ac:dyDescent="0.25">
      <c r="A64" s="17">
        <v>52</v>
      </c>
      <c r="B64" s="16">
        <v>23020290</v>
      </c>
      <c r="C64" s="16" t="s">
        <v>1259</v>
      </c>
      <c r="D64" s="16" t="s">
        <v>1011</v>
      </c>
      <c r="E64" s="16">
        <v>78</v>
      </c>
      <c r="F64" s="16">
        <v>75</v>
      </c>
      <c r="G64" s="16">
        <v>70</v>
      </c>
      <c r="H64" s="16">
        <v>70</v>
      </c>
      <c r="I64" s="24" t="str">
        <f t="shared" si="0"/>
        <v>Khá</v>
      </c>
      <c r="J64" s="16">
        <v>70</v>
      </c>
      <c r="K64" s="24" t="str">
        <f t="shared" si="1"/>
        <v>Khá</v>
      </c>
    </row>
    <row r="65" spans="1:11" x14ac:dyDescent="0.25">
      <c r="A65" s="17">
        <v>53</v>
      </c>
      <c r="B65" s="16">
        <v>23020291</v>
      </c>
      <c r="C65" s="16" t="s">
        <v>1260</v>
      </c>
      <c r="D65" s="16" t="s">
        <v>971</v>
      </c>
      <c r="E65" s="16">
        <v>90</v>
      </c>
      <c r="F65" s="16">
        <v>90</v>
      </c>
      <c r="G65" s="16">
        <v>90</v>
      </c>
      <c r="H65" s="16">
        <v>90</v>
      </c>
      <c r="I65" s="24" t="str">
        <f t="shared" si="0"/>
        <v>Xuất sắc</v>
      </c>
      <c r="J65" s="16">
        <v>90</v>
      </c>
      <c r="K65" s="24" t="str">
        <f t="shared" si="1"/>
        <v>Xuất sắc</v>
      </c>
    </row>
    <row r="66" spans="1:11" x14ac:dyDescent="0.25">
      <c r="A66" s="17">
        <v>54</v>
      </c>
      <c r="B66" s="16">
        <v>23020292</v>
      </c>
      <c r="C66" s="16" t="s">
        <v>1261</v>
      </c>
      <c r="D66" s="16" t="s">
        <v>1262</v>
      </c>
      <c r="E66" s="16">
        <v>90</v>
      </c>
      <c r="F66" s="16">
        <v>90</v>
      </c>
      <c r="G66" s="16">
        <v>90</v>
      </c>
      <c r="H66" s="16">
        <v>90</v>
      </c>
      <c r="I66" s="24" t="str">
        <f t="shared" si="0"/>
        <v>Xuất sắc</v>
      </c>
      <c r="J66" s="16">
        <v>90</v>
      </c>
      <c r="K66" s="24" t="str">
        <f t="shared" si="1"/>
        <v>Xuất sắc</v>
      </c>
    </row>
    <row r="67" spans="1:11" x14ac:dyDescent="0.25">
      <c r="A67" s="17">
        <v>55</v>
      </c>
      <c r="B67" s="16">
        <v>23020293</v>
      </c>
      <c r="C67" s="16" t="s">
        <v>1263</v>
      </c>
      <c r="D67" s="16" t="s">
        <v>1264</v>
      </c>
      <c r="E67" s="16">
        <v>80</v>
      </c>
      <c r="F67" s="16">
        <v>80</v>
      </c>
      <c r="G67" s="16">
        <v>80</v>
      </c>
      <c r="H67" s="16">
        <v>80</v>
      </c>
      <c r="I67" s="24" t="str">
        <f t="shared" si="0"/>
        <v>Tốt</v>
      </c>
      <c r="J67" s="16">
        <v>80</v>
      </c>
      <c r="K67" s="24" t="str">
        <f t="shared" si="1"/>
        <v>Tốt</v>
      </c>
    </row>
    <row r="68" spans="1:11" x14ac:dyDescent="0.25">
      <c r="A68" s="17">
        <v>56</v>
      </c>
      <c r="B68" s="16">
        <v>23020294</v>
      </c>
      <c r="C68" s="16" t="s">
        <v>1265</v>
      </c>
      <c r="D68" s="16" t="s">
        <v>1266</v>
      </c>
      <c r="E68" s="16">
        <v>90</v>
      </c>
      <c r="F68" s="16">
        <v>90</v>
      </c>
      <c r="G68" s="16">
        <v>90</v>
      </c>
      <c r="H68" s="16">
        <v>90</v>
      </c>
      <c r="I68" s="24" t="str">
        <f t="shared" si="0"/>
        <v>Xuất sắc</v>
      </c>
      <c r="J68" s="16">
        <v>90</v>
      </c>
      <c r="K68" s="24" t="str">
        <f t="shared" si="1"/>
        <v>Xuất sắc</v>
      </c>
    </row>
    <row r="69" spans="1:11" x14ac:dyDescent="0.25">
      <c r="A69" s="17">
        <v>57</v>
      </c>
      <c r="B69" s="16">
        <v>23020295</v>
      </c>
      <c r="C69" s="16" t="s">
        <v>1267</v>
      </c>
      <c r="D69" s="16" t="s">
        <v>1268</v>
      </c>
      <c r="E69" s="16">
        <v>80</v>
      </c>
      <c r="F69" s="16">
        <v>80</v>
      </c>
      <c r="G69" s="16">
        <v>80</v>
      </c>
      <c r="H69" s="16">
        <v>80</v>
      </c>
      <c r="I69" s="24" t="str">
        <f t="shared" si="0"/>
        <v>Tốt</v>
      </c>
      <c r="J69" s="16">
        <v>80</v>
      </c>
      <c r="K69" s="24" t="str">
        <f t="shared" si="1"/>
        <v>Tốt</v>
      </c>
    </row>
    <row r="70" spans="1:11" x14ac:dyDescent="0.25">
      <c r="A70" s="17">
        <v>58</v>
      </c>
      <c r="B70" s="16">
        <v>23020296</v>
      </c>
      <c r="C70" s="16" t="s">
        <v>72</v>
      </c>
      <c r="D70" s="16" t="s">
        <v>1269</v>
      </c>
      <c r="E70" s="16">
        <v>80</v>
      </c>
      <c r="F70" s="16">
        <v>80</v>
      </c>
      <c r="G70" s="16">
        <v>80</v>
      </c>
      <c r="H70" s="16">
        <v>80</v>
      </c>
      <c r="I70" s="24" t="str">
        <f t="shared" si="0"/>
        <v>Tốt</v>
      </c>
      <c r="J70" s="16">
        <v>80</v>
      </c>
      <c r="K70" s="24" t="str">
        <f t="shared" si="1"/>
        <v>Tốt</v>
      </c>
    </row>
    <row r="71" spans="1:11" x14ac:dyDescent="0.25">
      <c r="A71" s="17">
        <v>59</v>
      </c>
      <c r="B71" s="16">
        <v>23020297</v>
      </c>
      <c r="C71" s="16" t="s">
        <v>1270</v>
      </c>
      <c r="D71" s="16" t="s">
        <v>1271</v>
      </c>
      <c r="E71" s="16">
        <v>80</v>
      </c>
      <c r="F71" s="16">
        <v>80</v>
      </c>
      <c r="G71" s="16">
        <v>80</v>
      </c>
      <c r="H71" s="16">
        <v>80</v>
      </c>
      <c r="I71" s="24" t="str">
        <f t="shared" si="0"/>
        <v>Tốt</v>
      </c>
      <c r="J71" s="16">
        <v>80</v>
      </c>
      <c r="K71" s="24" t="str">
        <f t="shared" si="1"/>
        <v>Tốt</v>
      </c>
    </row>
    <row r="72" spans="1:11" x14ac:dyDescent="0.25">
      <c r="A72" s="17">
        <v>60</v>
      </c>
      <c r="B72" s="16">
        <v>23020298</v>
      </c>
      <c r="C72" s="16" t="s">
        <v>1272</v>
      </c>
      <c r="D72" s="16" t="s">
        <v>1273</v>
      </c>
      <c r="E72" s="16">
        <v>90</v>
      </c>
      <c r="F72" s="16">
        <v>90</v>
      </c>
      <c r="G72" s="16">
        <v>90</v>
      </c>
      <c r="H72" s="16">
        <v>90</v>
      </c>
      <c r="I72" s="24" t="str">
        <f t="shared" si="0"/>
        <v>Xuất sắc</v>
      </c>
      <c r="J72" s="16">
        <v>90</v>
      </c>
      <c r="K72" s="24" t="str">
        <f t="shared" si="1"/>
        <v>Xuất sắc</v>
      </c>
    </row>
    <row r="73" spans="1:11" x14ac:dyDescent="0.25">
      <c r="A73" s="17">
        <v>61</v>
      </c>
      <c r="B73" s="16">
        <v>23020299</v>
      </c>
      <c r="C73" s="16" t="s">
        <v>1274</v>
      </c>
      <c r="D73" s="16" t="s">
        <v>1275</v>
      </c>
      <c r="E73" s="16">
        <v>92</v>
      </c>
      <c r="F73" s="16">
        <v>92</v>
      </c>
      <c r="G73" s="16">
        <v>92</v>
      </c>
      <c r="H73" s="16">
        <v>92</v>
      </c>
      <c r="I73" s="24" t="str">
        <f t="shared" si="0"/>
        <v>Xuất sắc</v>
      </c>
      <c r="J73" s="16">
        <v>92</v>
      </c>
      <c r="K73" s="24" t="str">
        <f t="shared" si="1"/>
        <v>Xuất sắc</v>
      </c>
    </row>
    <row r="74" spans="1:11" x14ac:dyDescent="0.25">
      <c r="A74" s="17">
        <v>62</v>
      </c>
      <c r="B74" s="16">
        <v>23020300</v>
      </c>
      <c r="C74" s="16" t="s">
        <v>1276</v>
      </c>
      <c r="D74" s="16" t="s">
        <v>1277</v>
      </c>
      <c r="E74" s="16">
        <v>90</v>
      </c>
      <c r="F74" s="16">
        <v>90</v>
      </c>
      <c r="G74" s="16">
        <v>90</v>
      </c>
      <c r="H74" s="16">
        <v>90</v>
      </c>
      <c r="I74" s="24" t="str">
        <f t="shared" si="0"/>
        <v>Xuất sắc</v>
      </c>
      <c r="J74" s="16">
        <v>90</v>
      </c>
      <c r="K74" s="24" t="str">
        <f t="shared" si="1"/>
        <v>Xuất sắc</v>
      </c>
    </row>
    <row r="75" spans="1:11" x14ac:dyDescent="0.25">
      <c r="A75" s="17">
        <v>63</v>
      </c>
      <c r="B75" s="16">
        <v>23020301</v>
      </c>
      <c r="C75" s="16" t="s">
        <v>1278</v>
      </c>
      <c r="D75" s="16" t="s">
        <v>1279</v>
      </c>
      <c r="E75" s="16">
        <v>70</v>
      </c>
      <c r="F75" s="16">
        <v>80</v>
      </c>
      <c r="G75" s="16">
        <v>80</v>
      </c>
      <c r="H75" s="16">
        <v>80</v>
      </c>
      <c r="I75" s="24" t="str">
        <f t="shared" si="0"/>
        <v>Tốt</v>
      </c>
      <c r="J75" s="16">
        <v>80</v>
      </c>
      <c r="K75" s="24" t="str">
        <f t="shared" si="1"/>
        <v>Tốt</v>
      </c>
    </row>
    <row r="76" spans="1:11" x14ac:dyDescent="0.25">
      <c r="A76" s="17">
        <v>64</v>
      </c>
      <c r="B76" s="16">
        <v>23020302</v>
      </c>
      <c r="C76" s="16" t="s">
        <v>1280</v>
      </c>
      <c r="D76" s="16" t="s">
        <v>1244</v>
      </c>
      <c r="E76" s="16">
        <v>90</v>
      </c>
      <c r="F76" s="16">
        <v>90</v>
      </c>
      <c r="G76" s="16">
        <v>90</v>
      </c>
      <c r="H76" s="16">
        <v>90</v>
      </c>
      <c r="I76" s="24" t="str">
        <f t="shared" si="0"/>
        <v>Xuất sắc</v>
      </c>
      <c r="J76" s="16">
        <v>90</v>
      </c>
      <c r="K76" s="24" t="str">
        <f t="shared" si="1"/>
        <v>Xuất sắc</v>
      </c>
    </row>
    <row r="77" spans="1:11" x14ac:dyDescent="0.25">
      <c r="A77" s="17">
        <v>65</v>
      </c>
      <c r="B77" s="16">
        <v>23020303</v>
      </c>
      <c r="C77" s="16" t="s">
        <v>1281</v>
      </c>
      <c r="D77" s="16" t="s">
        <v>1282</v>
      </c>
      <c r="E77" s="16">
        <v>80</v>
      </c>
      <c r="F77" s="16">
        <v>80</v>
      </c>
      <c r="G77" s="16">
        <v>80</v>
      </c>
      <c r="H77" s="16">
        <v>80</v>
      </c>
      <c r="I77" s="24" t="str">
        <f t="shared" ref="I77:I94" si="2">IF(H77&gt;=90,"Xuất sắc",IF(H77&gt;=80,"Tốt", IF(H77&gt;=65,"Khá",IF(H77&gt;=50,"Trung bình", IF(H77&gt;=35, "Yếu", "Kém")))))</f>
        <v>Tốt</v>
      </c>
      <c r="J77" s="16">
        <v>80</v>
      </c>
      <c r="K77" s="24" t="str">
        <f t="shared" ref="K77:K94" si="3">IF(J77&gt;=90,"Xuất sắc",IF(J77&gt;=80,"Tốt", IF(J77&gt;=65,"Khá",IF(J77&gt;=50,"Trung bình", IF(J77&gt;=35, "Yếu", "Kém")))))</f>
        <v>Tốt</v>
      </c>
    </row>
    <row r="78" spans="1:11" x14ac:dyDescent="0.25">
      <c r="A78" s="17">
        <v>66</v>
      </c>
      <c r="B78" s="16">
        <v>23020304</v>
      </c>
      <c r="C78" s="16" t="s">
        <v>1283</v>
      </c>
      <c r="D78" s="16" t="s">
        <v>1227</v>
      </c>
      <c r="E78" s="16">
        <v>80</v>
      </c>
      <c r="F78" s="16">
        <v>80</v>
      </c>
      <c r="G78" s="16">
        <v>80</v>
      </c>
      <c r="H78" s="16">
        <v>80</v>
      </c>
      <c r="I78" s="24" t="str">
        <f t="shared" si="2"/>
        <v>Tốt</v>
      </c>
      <c r="J78" s="16">
        <v>80</v>
      </c>
      <c r="K78" s="24" t="str">
        <f t="shared" si="3"/>
        <v>Tốt</v>
      </c>
    </row>
    <row r="79" spans="1:11" x14ac:dyDescent="0.25">
      <c r="A79" s="17">
        <v>67</v>
      </c>
      <c r="B79" s="16">
        <v>23020305</v>
      </c>
      <c r="C79" s="16" t="s">
        <v>1284</v>
      </c>
      <c r="D79" s="16" t="s">
        <v>1285</v>
      </c>
      <c r="E79" s="16">
        <v>70</v>
      </c>
      <c r="F79" s="16">
        <v>80</v>
      </c>
      <c r="G79" s="16">
        <v>80</v>
      </c>
      <c r="H79" s="16">
        <v>80</v>
      </c>
      <c r="I79" s="24" t="str">
        <f t="shared" si="2"/>
        <v>Tốt</v>
      </c>
      <c r="J79" s="16">
        <v>80</v>
      </c>
      <c r="K79" s="24" t="str">
        <f t="shared" si="3"/>
        <v>Tốt</v>
      </c>
    </row>
    <row r="80" spans="1:11" x14ac:dyDescent="0.25">
      <c r="A80" s="17">
        <v>68</v>
      </c>
      <c r="B80" s="16">
        <v>23020306</v>
      </c>
      <c r="C80" s="16" t="s">
        <v>1286</v>
      </c>
      <c r="D80" s="16" t="s">
        <v>1287</v>
      </c>
      <c r="E80" s="16">
        <v>80</v>
      </c>
      <c r="F80" s="16">
        <v>70</v>
      </c>
      <c r="G80" s="16">
        <v>80</v>
      </c>
      <c r="H80" s="16">
        <v>80</v>
      </c>
      <c r="I80" s="24" t="str">
        <f t="shared" si="2"/>
        <v>Tốt</v>
      </c>
      <c r="J80" s="16">
        <v>80</v>
      </c>
      <c r="K80" s="24" t="str">
        <f t="shared" si="3"/>
        <v>Tốt</v>
      </c>
    </row>
    <row r="81" spans="1:11" x14ac:dyDescent="0.25">
      <c r="A81" s="17">
        <v>69</v>
      </c>
      <c r="B81" s="16">
        <v>23020307</v>
      </c>
      <c r="C81" s="16" t="s">
        <v>306</v>
      </c>
      <c r="D81" s="16" t="s">
        <v>1201</v>
      </c>
      <c r="E81" s="16">
        <v>80</v>
      </c>
      <c r="F81" s="16">
        <v>77</v>
      </c>
      <c r="G81" s="16">
        <v>77</v>
      </c>
      <c r="H81" s="16">
        <v>77</v>
      </c>
      <c r="I81" s="24" t="str">
        <f t="shared" si="2"/>
        <v>Khá</v>
      </c>
      <c r="J81" s="16">
        <v>77</v>
      </c>
      <c r="K81" s="24" t="str">
        <f t="shared" si="3"/>
        <v>Khá</v>
      </c>
    </row>
    <row r="82" spans="1:11" x14ac:dyDescent="0.25">
      <c r="A82" s="17">
        <v>70</v>
      </c>
      <c r="B82" s="16">
        <v>23020308</v>
      </c>
      <c r="C82" s="16" t="s">
        <v>1288</v>
      </c>
      <c r="D82" s="16" t="s">
        <v>1289</v>
      </c>
      <c r="E82" s="16">
        <v>70</v>
      </c>
      <c r="F82" s="16">
        <v>80</v>
      </c>
      <c r="G82" s="16">
        <v>80</v>
      </c>
      <c r="H82" s="16">
        <v>80</v>
      </c>
      <c r="I82" s="24" t="str">
        <f t="shared" si="2"/>
        <v>Tốt</v>
      </c>
      <c r="J82" s="16">
        <v>80</v>
      </c>
      <c r="K82" s="24" t="str">
        <f t="shared" si="3"/>
        <v>Tốt</v>
      </c>
    </row>
    <row r="83" spans="1:11" x14ac:dyDescent="0.25">
      <c r="A83" s="17">
        <v>71</v>
      </c>
      <c r="B83" s="16">
        <v>23020310</v>
      </c>
      <c r="C83" s="16" t="s">
        <v>1290</v>
      </c>
      <c r="D83" s="16" t="s">
        <v>1291</v>
      </c>
      <c r="E83" s="16">
        <v>90</v>
      </c>
      <c r="F83" s="16">
        <v>90</v>
      </c>
      <c r="G83" s="16">
        <v>90</v>
      </c>
      <c r="H83" s="16">
        <v>90</v>
      </c>
      <c r="I83" s="24" t="str">
        <f t="shared" si="2"/>
        <v>Xuất sắc</v>
      </c>
      <c r="J83" s="16">
        <v>90</v>
      </c>
      <c r="K83" s="24" t="str">
        <f t="shared" si="3"/>
        <v>Xuất sắc</v>
      </c>
    </row>
    <row r="84" spans="1:11" x14ac:dyDescent="0.25">
      <c r="A84" s="17">
        <v>72</v>
      </c>
      <c r="B84" s="16">
        <v>23020311</v>
      </c>
      <c r="C84" s="16" t="s">
        <v>1292</v>
      </c>
      <c r="D84" s="16" t="s">
        <v>1293</v>
      </c>
      <c r="E84" s="16">
        <v>80</v>
      </c>
      <c r="F84" s="16">
        <v>80</v>
      </c>
      <c r="G84" s="16">
        <v>80</v>
      </c>
      <c r="H84" s="16">
        <v>80</v>
      </c>
      <c r="I84" s="24" t="str">
        <f t="shared" si="2"/>
        <v>Tốt</v>
      </c>
      <c r="J84" s="16">
        <v>80</v>
      </c>
      <c r="K84" s="24" t="str">
        <f t="shared" si="3"/>
        <v>Tốt</v>
      </c>
    </row>
    <row r="85" spans="1:11" x14ac:dyDescent="0.25">
      <c r="A85" s="17">
        <v>73</v>
      </c>
      <c r="B85" s="16">
        <v>23020312</v>
      </c>
      <c r="C85" s="16" t="s">
        <v>1294</v>
      </c>
      <c r="D85" s="16" t="s">
        <v>1295</v>
      </c>
      <c r="E85" s="16">
        <v>80</v>
      </c>
      <c r="F85" s="16">
        <v>80</v>
      </c>
      <c r="G85" s="16">
        <v>80</v>
      </c>
      <c r="H85" s="16">
        <v>80</v>
      </c>
      <c r="I85" s="24" t="str">
        <f t="shared" si="2"/>
        <v>Tốt</v>
      </c>
      <c r="J85" s="16">
        <v>80</v>
      </c>
      <c r="K85" s="24" t="str">
        <f t="shared" si="3"/>
        <v>Tốt</v>
      </c>
    </row>
    <row r="86" spans="1:11" x14ac:dyDescent="0.25">
      <c r="A86" s="17">
        <v>74</v>
      </c>
      <c r="B86" s="16">
        <v>23020313</v>
      </c>
      <c r="C86" s="16" t="s">
        <v>1296</v>
      </c>
      <c r="D86" s="16" t="s">
        <v>1266</v>
      </c>
      <c r="E86" s="16">
        <v>75</v>
      </c>
      <c r="F86" s="16">
        <v>90</v>
      </c>
      <c r="G86" s="16">
        <v>90</v>
      </c>
      <c r="H86" s="16">
        <v>90</v>
      </c>
      <c r="I86" s="24" t="str">
        <f t="shared" si="2"/>
        <v>Xuất sắc</v>
      </c>
      <c r="J86" s="16">
        <v>90</v>
      </c>
      <c r="K86" s="24" t="str">
        <f t="shared" si="3"/>
        <v>Xuất sắc</v>
      </c>
    </row>
    <row r="87" spans="1:11" x14ac:dyDescent="0.25">
      <c r="A87" s="17">
        <v>75</v>
      </c>
      <c r="B87" s="16">
        <v>23020314</v>
      </c>
      <c r="C87" s="16" t="s">
        <v>244</v>
      </c>
      <c r="D87" s="16" t="s">
        <v>1297</v>
      </c>
      <c r="E87" s="16">
        <v>90</v>
      </c>
      <c r="F87" s="16">
        <v>90</v>
      </c>
      <c r="G87" s="16">
        <v>90</v>
      </c>
      <c r="H87" s="16">
        <v>90</v>
      </c>
      <c r="I87" s="24" t="str">
        <f t="shared" si="2"/>
        <v>Xuất sắc</v>
      </c>
      <c r="J87" s="16">
        <v>90</v>
      </c>
      <c r="K87" s="24" t="str">
        <f t="shared" si="3"/>
        <v>Xuất sắc</v>
      </c>
    </row>
    <row r="88" spans="1:11" x14ac:dyDescent="0.25">
      <c r="A88" s="17">
        <v>76</v>
      </c>
      <c r="B88" s="16">
        <v>23020315</v>
      </c>
      <c r="C88" s="16" t="s">
        <v>1298</v>
      </c>
      <c r="D88" s="16" t="s">
        <v>1299</v>
      </c>
      <c r="E88" s="16">
        <v>90</v>
      </c>
      <c r="F88" s="16">
        <v>90</v>
      </c>
      <c r="G88" s="16">
        <v>90</v>
      </c>
      <c r="H88" s="16">
        <v>90</v>
      </c>
      <c r="I88" s="24" t="str">
        <f t="shared" si="2"/>
        <v>Xuất sắc</v>
      </c>
      <c r="J88" s="16">
        <v>90</v>
      </c>
      <c r="K88" s="24" t="str">
        <f t="shared" si="3"/>
        <v>Xuất sắc</v>
      </c>
    </row>
    <row r="89" spans="1:11" x14ac:dyDescent="0.25">
      <c r="A89" s="17">
        <v>77</v>
      </c>
      <c r="B89" s="16">
        <v>23020317</v>
      </c>
      <c r="C89" s="16" t="s">
        <v>1300</v>
      </c>
      <c r="D89" s="16" t="s">
        <v>1217</v>
      </c>
      <c r="E89" s="16">
        <v>90</v>
      </c>
      <c r="F89" s="16">
        <v>90</v>
      </c>
      <c r="G89" s="16">
        <v>90</v>
      </c>
      <c r="H89" s="16">
        <v>90</v>
      </c>
      <c r="I89" s="24" t="str">
        <f t="shared" si="2"/>
        <v>Xuất sắc</v>
      </c>
      <c r="J89" s="16">
        <v>90</v>
      </c>
      <c r="K89" s="24" t="str">
        <f t="shared" si="3"/>
        <v>Xuất sắc</v>
      </c>
    </row>
    <row r="90" spans="1:11" x14ac:dyDescent="0.25">
      <c r="A90" s="17">
        <v>78</v>
      </c>
      <c r="B90" s="16">
        <v>23020318</v>
      </c>
      <c r="C90" s="16" t="s">
        <v>1301</v>
      </c>
      <c r="D90" s="16" t="s">
        <v>1302</v>
      </c>
      <c r="E90" s="16">
        <v>77</v>
      </c>
      <c r="F90" s="16">
        <v>77</v>
      </c>
      <c r="G90" s="16">
        <v>77</v>
      </c>
      <c r="H90" s="16">
        <v>77</v>
      </c>
      <c r="I90" s="24" t="str">
        <f t="shared" si="2"/>
        <v>Khá</v>
      </c>
      <c r="J90" s="16">
        <v>77</v>
      </c>
      <c r="K90" s="24" t="str">
        <f t="shared" si="3"/>
        <v>Khá</v>
      </c>
    </row>
    <row r="91" spans="1:11" x14ac:dyDescent="0.25">
      <c r="A91" s="17">
        <v>79</v>
      </c>
      <c r="B91" s="16">
        <v>23020319</v>
      </c>
      <c r="C91" s="16" t="s">
        <v>1303</v>
      </c>
      <c r="D91" s="16" t="s">
        <v>1019</v>
      </c>
      <c r="E91" s="16">
        <v>80</v>
      </c>
      <c r="F91" s="16">
        <v>90</v>
      </c>
      <c r="G91" s="16">
        <v>90</v>
      </c>
      <c r="H91" s="16">
        <v>90</v>
      </c>
      <c r="I91" s="24" t="str">
        <f t="shared" si="2"/>
        <v>Xuất sắc</v>
      </c>
      <c r="J91" s="16">
        <v>90</v>
      </c>
      <c r="K91" s="24" t="str">
        <f t="shared" si="3"/>
        <v>Xuất sắc</v>
      </c>
    </row>
    <row r="92" spans="1:11" x14ac:dyDescent="0.25">
      <c r="A92" s="17">
        <v>80</v>
      </c>
      <c r="B92" s="16">
        <v>23020320</v>
      </c>
      <c r="C92" s="16" t="s">
        <v>1304</v>
      </c>
      <c r="D92" s="16" t="s">
        <v>979</v>
      </c>
      <c r="E92" s="16">
        <v>80</v>
      </c>
      <c r="F92" s="16">
        <v>90</v>
      </c>
      <c r="G92" s="16">
        <v>90</v>
      </c>
      <c r="H92" s="16">
        <v>90</v>
      </c>
      <c r="I92" s="24" t="str">
        <f t="shared" si="2"/>
        <v>Xuất sắc</v>
      </c>
      <c r="J92" s="16">
        <v>90</v>
      </c>
      <c r="K92" s="24" t="str">
        <f t="shared" si="3"/>
        <v>Xuất sắc</v>
      </c>
    </row>
    <row r="93" spans="1:11" x14ac:dyDescent="0.25">
      <c r="A93" s="17">
        <v>81</v>
      </c>
      <c r="B93" s="16">
        <v>23020321</v>
      </c>
      <c r="C93" s="16" t="s">
        <v>1305</v>
      </c>
      <c r="D93" s="16" t="s">
        <v>1306</v>
      </c>
      <c r="E93" s="16">
        <v>90</v>
      </c>
      <c r="F93" s="16">
        <v>90</v>
      </c>
      <c r="G93" s="16">
        <v>90</v>
      </c>
      <c r="H93" s="16">
        <v>90</v>
      </c>
      <c r="I93" s="24" t="str">
        <f t="shared" si="2"/>
        <v>Xuất sắc</v>
      </c>
      <c r="J93" s="16">
        <v>90</v>
      </c>
      <c r="K93" s="24" t="str">
        <f t="shared" si="3"/>
        <v>Xuất sắc</v>
      </c>
    </row>
    <row r="94" spans="1:11" x14ac:dyDescent="0.25">
      <c r="A94" s="17">
        <v>82</v>
      </c>
      <c r="B94" s="16">
        <v>23020322</v>
      </c>
      <c r="C94" s="16" t="s">
        <v>1307</v>
      </c>
      <c r="D94" s="16" t="s">
        <v>1308</v>
      </c>
      <c r="E94" s="16">
        <v>90</v>
      </c>
      <c r="F94" s="16">
        <v>90</v>
      </c>
      <c r="G94" s="16">
        <v>90</v>
      </c>
      <c r="H94" s="16">
        <v>90</v>
      </c>
      <c r="I94" s="24" t="str">
        <f t="shared" si="2"/>
        <v>Xuất sắc</v>
      </c>
      <c r="J94" s="16">
        <v>90</v>
      </c>
      <c r="K94" s="24" t="str">
        <f t="shared" si="3"/>
        <v>Xuất sắc</v>
      </c>
    </row>
    <row r="96" spans="1:11" ht="16.5" x14ac:dyDescent="0.25">
      <c r="A96" s="60" t="s">
        <v>1309</v>
      </c>
      <c r="B96" s="60"/>
      <c r="C96" s="60"/>
      <c r="E96" s="10"/>
      <c r="F96" s="10"/>
      <c r="G96" s="10"/>
      <c r="H96" s="10"/>
      <c r="J96" s="10"/>
    </row>
  </sheetData>
  <mergeCells count="16">
    <mergeCell ref="A96:C96"/>
    <mergeCell ref="A6:K6"/>
    <mergeCell ref="A1:C1"/>
    <mergeCell ref="G1:K1"/>
    <mergeCell ref="A2:C2"/>
    <mergeCell ref="G2:K2"/>
    <mergeCell ref="A5:K5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D480A-6DD0-43B7-A93C-92134AA88815}">
  <dimension ref="A1:K67"/>
  <sheetViews>
    <sheetView topLeftCell="A40" workbookViewId="0">
      <selection activeCell="K13" sqref="K13"/>
    </sheetView>
  </sheetViews>
  <sheetFormatPr defaultColWidth="10.625" defaultRowHeight="15" x14ac:dyDescent="0.25"/>
  <cols>
    <col min="1" max="1" width="4.75" style="10" bestFit="1" customWidth="1"/>
    <col min="2" max="2" width="8.875" style="10" bestFit="1" customWidth="1"/>
    <col min="3" max="3" width="21" style="4" bestFit="1" customWidth="1"/>
    <col min="4" max="4" width="9.875" style="10" bestFit="1" customWidth="1"/>
    <col min="5" max="5" width="6.875" style="10" bestFit="1" customWidth="1"/>
    <col min="6" max="8" width="5.375" style="10" bestFit="1" customWidth="1"/>
    <col min="9" max="9" width="7.75" style="4" bestFit="1" customWidth="1"/>
    <col min="10" max="10" width="5.375" style="10" bestFit="1" customWidth="1"/>
    <col min="11" max="11" width="11.75" style="4" customWidth="1"/>
    <col min="12" max="16384" width="10.625" style="4"/>
  </cols>
  <sheetData>
    <row r="1" spans="1:11" ht="16.5" x14ac:dyDescent="0.25">
      <c r="A1" s="45" t="s">
        <v>0</v>
      </c>
      <c r="B1" s="45"/>
      <c r="C1" s="45"/>
      <c r="G1" s="46" t="s">
        <v>2</v>
      </c>
      <c r="H1" s="46"/>
      <c r="I1" s="46"/>
      <c r="J1" s="46"/>
      <c r="K1" s="46"/>
    </row>
    <row r="2" spans="1:11" ht="16.5" x14ac:dyDescent="0.25">
      <c r="A2" s="47" t="s">
        <v>1</v>
      </c>
      <c r="B2" s="47"/>
      <c r="C2" s="47"/>
      <c r="G2" s="46" t="s">
        <v>3</v>
      </c>
      <c r="H2" s="46"/>
      <c r="I2" s="46"/>
      <c r="J2" s="46"/>
      <c r="K2" s="46"/>
    </row>
    <row r="3" spans="1:11" ht="16.5" x14ac:dyDescent="0.25">
      <c r="A3" s="22"/>
    </row>
    <row r="5" spans="1:11" s="14" customFormat="1" ht="19.5" x14ac:dyDescent="0.2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s="14" customFormat="1" ht="19.5" x14ac:dyDescent="0.2">
      <c r="A6" s="36" t="s">
        <v>1318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1" s="14" customFormat="1" ht="19.5" x14ac:dyDescent="0.2">
      <c r="A7" s="36" t="s">
        <v>29</v>
      </c>
      <c r="B7" s="36"/>
      <c r="C7" s="36"/>
      <c r="D7" s="36"/>
      <c r="E7" s="36"/>
      <c r="F7" s="36"/>
      <c r="G7" s="36"/>
      <c r="H7" s="36"/>
      <c r="I7" s="36"/>
      <c r="J7" s="36"/>
      <c r="K7" s="36"/>
    </row>
    <row r="10" spans="1:11" ht="15.75" customHeight="1" x14ac:dyDescent="0.25">
      <c r="A10" s="37" t="s">
        <v>5</v>
      </c>
      <c r="B10" s="39" t="s">
        <v>6</v>
      </c>
      <c r="C10" s="39" t="s">
        <v>7</v>
      </c>
      <c r="D10" s="39" t="s">
        <v>8</v>
      </c>
      <c r="E10" s="11" t="s">
        <v>9</v>
      </c>
      <c r="F10" s="11" t="s">
        <v>9</v>
      </c>
      <c r="G10" s="11" t="s">
        <v>9</v>
      </c>
      <c r="H10" s="41" t="s">
        <v>13</v>
      </c>
      <c r="I10" s="42"/>
      <c r="J10" s="41" t="s">
        <v>13</v>
      </c>
      <c r="K10" s="42"/>
    </row>
    <row r="11" spans="1:11" ht="32.25" customHeight="1" x14ac:dyDescent="0.25">
      <c r="A11" s="38"/>
      <c r="B11" s="40"/>
      <c r="C11" s="40"/>
      <c r="D11" s="40"/>
      <c r="E11" s="12" t="s">
        <v>10</v>
      </c>
      <c r="F11" s="12" t="s">
        <v>11</v>
      </c>
      <c r="G11" s="12" t="s">
        <v>12</v>
      </c>
      <c r="H11" s="43" t="s">
        <v>14</v>
      </c>
      <c r="I11" s="44"/>
      <c r="J11" s="43" t="s">
        <v>670</v>
      </c>
      <c r="K11" s="44"/>
    </row>
    <row r="12" spans="1:11" ht="15.75" x14ac:dyDescent="0.25">
      <c r="A12" s="38"/>
      <c r="B12" s="40"/>
      <c r="C12" s="40"/>
      <c r="D12" s="40"/>
      <c r="E12" s="23"/>
      <c r="F12" s="23"/>
      <c r="G12" s="23"/>
      <c r="H12" s="11" t="s">
        <v>9</v>
      </c>
      <c r="I12" s="11" t="s">
        <v>15</v>
      </c>
      <c r="J12" s="11" t="s">
        <v>9</v>
      </c>
      <c r="K12" s="11" t="s">
        <v>15</v>
      </c>
    </row>
    <row r="13" spans="1:11" x14ac:dyDescent="0.25">
      <c r="A13" s="17">
        <v>1</v>
      </c>
      <c r="B13" s="17">
        <v>21021284</v>
      </c>
      <c r="C13" s="16" t="s">
        <v>18</v>
      </c>
      <c r="D13" s="16" t="s">
        <v>821</v>
      </c>
      <c r="E13" s="17">
        <v>90</v>
      </c>
      <c r="F13" s="17">
        <v>90</v>
      </c>
      <c r="G13" s="17">
        <v>90</v>
      </c>
      <c r="H13" s="17">
        <v>90</v>
      </c>
      <c r="I13" s="24" t="str">
        <f t="shared" ref="I13:I65" si="0">IF(H13&gt;=90,"Xuất sắc",IF(H13&gt;=80,"Tốt", IF(H13&gt;=65,"Khá",IF(H13&gt;=50,"Trung bình", IF(H13&gt;=35, "Yếu", "Kém")))))</f>
        <v>Xuất sắc</v>
      </c>
      <c r="J13" s="17">
        <v>90</v>
      </c>
      <c r="K13" s="24" t="str">
        <f t="shared" ref="K13:K65" si="1">IF(J13&gt;=90,"Xuất sắc",IF(J13&gt;=80,"Tốt", IF(J13&gt;=65,"Khá",IF(J13&gt;=50,"Trung bình", IF(J13&gt;=35, "Yếu", "Kém")))))</f>
        <v>Xuất sắc</v>
      </c>
    </row>
    <row r="14" spans="1:11" x14ac:dyDescent="0.25">
      <c r="A14" s="17">
        <v>2</v>
      </c>
      <c r="B14" s="17">
        <v>21021286</v>
      </c>
      <c r="C14" s="16" t="s">
        <v>331</v>
      </c>
      <c r="D14" s="16" t="s">
        <v>1319</v>
      </c>
      <c r="E14" s="17">
        <v>78</v>
      </c>
      <c r="F14" s="17">
        <v>78</v>
      </c>
      <c r="G14" s="17">
        <v>78</v>
      </c>
      <c r="H14" s="17">
        <v>88</v>
      </c>
      <c r="I14" s="24" t="str">
        <f t="shared" si="0"/>
        <v>Tốt</v>
      </c>
      <c r="J14" s="17">
        <v>88</v>
      </c>
      <c r="K14" s="24" t="str">
        <f t="shared" si="1"/>
        <v>Tốt</v>
      </c>
    </row>
    <row r="15" spans="1:11" x14ac:dyDescent="0.25">
      <c r="A15" s="17">
        <v>3</v>
      </c>
      <c r="B15" s="17">
        <v>21021288</v>
      </c>
      <c r="C15" s="16" t="s">
        <v>332</v>
      </c>
      <c r="D15" s="16" t="s">
        <v>1320</v>
      </c>
      <c r="E15" s="17">
        <v>80</v>
      </c>
      <c r="F15" s="17">
        <v>80</v>
      </c>
      <c r="G15" s="17">
        <v>80</v>
      </c>
      <c r="H15" s="17">
        <v>80</v>
      </c>
      <c r="I15" s="24" t="str">
        <f t="shared" si="0"/>
        <v>Tốt</v>
      </c>
      <c r="J15" s="17">
        <v>80</v>
      </c>
      <c r="K15" s="24" t="str">
        <f t="shared" si="1"/>
        <v>Tốt</v>
      </c>
    </row>
    <row r="16" spans="1:11" x14ac:dyDescent="0.25">
      <c r="A16" s="17">
        <v>4</v>
      </c>
      <c r="B16" s="17">
        <v>21021292</v>
      </c>
      <c r="C16" s="16" t="s">
        <v>200</v>
      </c>
      <c r="D16" s="16" t="s">
        <v>1321</v>
      </c>
      <c r="E16" s="17">
        <v>90</v>
      </c>
      <c r="F16" s="17">
        <v>90</v>
      </c>
      <c r="G16" s="17">
        <v>90</v>
      </c>
      <c r="H16" s="17">
        <v>90</v>
      </c>
      <c r="I16" s="24" t="str">
        <f t="shared" si="0"/>
        <v>Xuất sắc</v>
      </c>
      <c r="J16" s="17">
        <v>90</v>
      </c>
      <c r="K16" s="24" t="str">
        <f t="shared" si="1"/>
        <v>Xuất sắc</v>
      </c>
    </row>
    <row r="17" spans="1:11" x14ac:dyDescent="0.25">
      <c r="A17" s="17">
        <v>5</v>
      </c>
      <c r="B17" s="17">
        <v>21021294</v>
      </c>
      <c r="C17" s="16" t="s">
        <v>333</v>
      </c>
      <c r="D17" s="16" t="s">
        <v>1322</v>
      </c>
      <c r="E17" s="17">
        <v>80</v>
      </c>
      <c r="F17" s="17">
        <v>80</v>
      </c>
      <c r="G17" s="17">
        <v>70</v>
      </c>
      <c r="H17" s="17">
        <v>70</v>
      </c>
      <c r="I17" s="24" t="str">
        <f t="shared" si="0"/>
        <v>Khá</v>
      </c>
      <c r="J17" s="17">
        <v>70</v>
      </c>
      <c r="K17" s="24" t="str">
        <f t="shared" si="1"/>
        <v>Khá</v>
      </c>
    </row>
    <row r="18" spans="1:11" x14ac:dyDescent="0.25">
      <c r="A18" s="17">
        <v>6</v>
      </c>
      <c r="B18" s="17">
        <v>21021296</v>
      </c>
      <c r="C18" s="16" t="s">
        <v>334</v>
      </c>
      <c r="D18" s="16" t="s">
        <v>1323</v>
      </c>
      <c r="E18" s="17">
        <v>85</v>
      </c>
      <c r="F18" s="17">
        <v>85</v>
      </c>
      <c r="G18" s="17">
        <v>85</v>
      </c>
      <c r="H18" s="17">
        <v>80</v>
      </c>
      <c r="I18" s="24" t="str">
        <f t="shared" si="0"/>
        <v>Tốt</v>
      </c>
      <c r="J18" s="17">
        <v>80</v>
      </c>
      <c r="K18" s="24" t="str">
        <f t="shared" si="1"/>
        <v>Tốt</v>
      </c>
    </row>
    <row r="19" spans="1:11" x14ac:dyDescent="0.25">
      <c r="A19" s="17">
        <v>7</v>
      </c>
      <c r="B19" s="17">
        <v>21021298</v>
      </c>
      <c r="C19" s="16" t="s">
        <v>335</v>
      </c>
      <c r="D19" s="16" t="s">
        <v>1324</v>
      </c>
      <c r="E19" s="17">
        <v>80</v>
      </c>
      <c r="F19" s="17">
        <v>80</v>
      </c>
      <c r="G19" s="17">
        <v>80</v>
      </c>
      <c r="H19" s="17">
        <v>80</v>
      </c>
      <c r="I19" s="24" t="str">
        <f t="shared" si="0"/>
        <v>Tốt</v>
      </c>
      <c r="J19" s="17">
        <v>80</v>
      </c>
      <c r="K19" s="24" t="str">
        <f t="shared" si="1"/>
        <v>Tốt</v>
      </c>
    </row>
    <row r="20" spans="1:11" x14ac:dyDescent="0.25">
      <c r="A20" s="17">
        <v>8</v>
      </c>
      <c r="B20" s="17">
        <v>21021300</v>
      </c>
      <c r="C20" s="16" t="s">
        <v>189</v>
      </c>
      <c r="D20" s="16" t="s">
        <v>1325</v>
      </c>
      <c r="E20" s="17">
        <v>70</v>
      </c>
      <c r="F20" s="17">
        <v>70</v>
      </c>
      <c r="G20" s="17">
        <v>70</v>
      </c>
      <c r="H20" s="17">
        <v>70</v>
      </c>
      <c r="I20" s="24" t="str">
        <f t="shared" si="0"/>
        <v>Khá</v>
      </c>
      <c r="J20" s="17">
        <v>70</v>
      </c>
      <c r="K20" s="24" t="str">
        <f t="shared" si="1"/>
        <v>Khá</v>
      </c>
    </row>
    <row r="21" spans="1:11" x14ac:dyDescent="0.25">
      <c r="A21" s="17">
        <v>9</v>
      </c>
      <c r="B21" s="17">
        <v>21021306</v>
      </c>
      <c r="C21" s="16" t="s">
        <v>336</v>
      </c>
      <c r="D21" s="16" t="s">
        <v>1080</v>
      </c>
      <c r="E21" s="17">
        <v>70</v>
      </c>
      <c r="F21" s="17">
        <v>70</v>
      </c>
      <c r="G21" s="17">
        <v>70</v>
      </c>
      <c r="H21" s="17">
        <v>70</v>
      </c>
      <c r="I21" s="24" t="str">
        <f t="shared" si="0"/>
        <v>Khá</v>
      </c>
      <c r="J21" s="17">
        <v>70</v>
      </c>
      <c r="K21" s="24" t="str">
        <f t="shared" si="1"/>
        <v>Khá</v>
      </c>
    </row>
    <row r="22" spans="1:11" x14ac:dyDescent="0.25">
      <c r="A22" s="17">
        <v>10</v>
      </c>
      <c r="B22" s="17">
        <v>21021308</v>
      </c>
      <c r="C22" s="16" t="s">
        <v>191</v>
      </c>
      <c r="D22" s="16" t="s">
        <v>1326</v>
      </c>
      <c r="E22" s="17">
        <v>80</v>
      </c>
      <c r="F22" s="17">
        <v>80</v>
      </c>
      <c r="G22" s="17">
        <v>80</v>
      </c>
      <c r="H22" s="17">
        <v>80</v>
      </c>
      <c r="I22" s="24" t="str">
        <f t="shared" si="0"/>
        <v>Tốt</v>
      </c>
      <c r="J22" s="17">
        <v>80</v>
      </c>
      <c r="K22" s="24" t="str">
        <f t="shared" si="1"/>
        <v>Tốt</v>
      </c>
    </row>
    <row r="23" spans="1:11" x14ac:dyDescent="0.25">
      <c r="A23" s="17">
        <v>11</v>
      </c>
      <c r="B23" s="17">
        <v>21021310</v>
      </c>
      <c r="C23" s="16" t="s">
        <v>36</v>
      </c>
      <c r="D23" s="16" t="s">
        <v>1317</v>
      </c>
      <c r="E23" s="17">
        <v>90</v>
      </c>
      <c r="F23" s="17">
        <v>90</v>
      </c>
      <c r="G23" s="17">
        <v>90</v>
      </c>
      <c r="H23" s="17">
        <v>90</v>
      </c>
      <c r="I23" s="24" t="str">
        <f t="shared" si="0"/>
        <v>Xuất sắc</v>
      </c>
      <c r="J23" s="17">
        <v>90</v>
      </c>
      <c r="K23" s="24" t="str">
        <f t="shared" si="1"/>
        <v>Xuất sắc</v>
      </c>
    </row>
    <row r="24" spans="1:11" x14ac:dyDescent="0.25">
      <c r="A24" s="17">
        <v>12</v>
      </c>
      <c r="B24" s="17">
        <v>21021312</v>
      </c>
      <c r="C24" s="16" t="s">
        <v>337</v>
      </c>
      <c r="D24" s="16" t="s">
        <v>1051</v>
      </c>
      <c r="E24" s="17">
        <v>92</v>
      </c>
      <c r="F24" s="17">
        <v>92</v>
      </c>
      <c r="G24" s="17">
        <v>92</v>
      </c>
      <c r="H24" s="17">
        <v>90</v>
      </c>
      <c r="I24" s="24" t="str">
        <f t="shared" si="0"/>
        <v>Xuất sắc</v>
      </c>
      <c r="J24" s="17">
        <v>90</v>
      </c>
      <c r="K24" s="24" t="str">
        <f t="shared" si="1"/>
        <v>Xuất sắc</v>
      </c>
    </row>
    <row r="25" spans="1:11" x14ac:dyDescent="0.25">
      <c r="A25" s="17">
        <v>13</v>
      </c>
      <c r="B25" s="17">
        <v>21021314</v>
      </c>
      <c r="C25" s="16" t="s">
        <v>22</v>
      </c>
      <c r="D25" s="16" t="s">
        <v>1327</v>
      </c>
      <c r="E25" s="17">
        <v>92</v>
      </c>
      <c r="F25" s="17"/>
      <c r="G25" s="17">
        <v>70</v>
      </c>
      <c r="H25" s="17">
        <v>70</v>
      </c>
      <c r="I25" s="24" t="str">
        <f t="shared" si="0"/>
        <v>Khá</v>
      </c>
      <c r="J25" s="17">
        <v>70</v>
      </c>
      <c r="K25" s="24" t="str">
        <f t="shared" si="1"/>
        <v>Khá</v>
      </c>
    </row>
    <row r="26" spans="1:11" x14ac:dyDescent="0.25">
      <c r="A26" s="17">
        <v>14</v>
      </c>
      <c r="B26" s="17">
        <v>21021316</v>
      </c>
      <c r="C26" s="16" t="s">
        <v>338</v>
      </c>
      <c r="D26" s="16" t="s">
        <v>784</v>
      </c>
      <c r="E26" s="17">
        <v>80</v>
      </c>
      <c r="F26" s="17">
        <v>80</v>
      </c>
      <c r="G26" s="17">
        <v>80</v>
      </c>
      <c r="H26" s="17">
        <v>80</v>
      </c>
      <c r="I26" s="24" t="str">
        <f t="shared" si="0"/>
        <v>Tốt</v>
      </c>
      <c r="J26" s="17">
        <v>80</v>
      </c>
      <c r="K26" s="24" t="str">
        <f t="shared" si="1"/>
        <v>Tốt</v>
      </c>
    </row>
    <row r="27" spans="1:11" x14ac:dyDescent="0.25">
      <c r="A27" s="17">
        <v>15</v>
      </c>
      <c r="B27" s="17">
        <v>21021318</v>
      </c>
      <c r="C27" s="16" t="s">
        <v>339</v>
      </c>
      <c r="D27" s="16" t="s">
        <v>1104</v>
      </c>
      <c r="E27" s="17">
        <v>85</v>
      </c>
      <c r="F27" s="17">
        <v>90</v>
      </c>
      <c r="G27" s="17">
        <v>90</v>
      </c>
      <c r="H27" s="17">
        <v>90</v>
      </c>
      <c r="I27" s="24" t="str">
        <f t="shared" si="0"/>
        <v>Xuất sắc</v>
      </c>
      <c r="J27" s="17">
        <v>90</v>
      </c>
      <c r="K27" s="24" t="str">
        <f t="shared" si="1"/>
        <v>Xuất sắc</v>
      </c>
    </row>
    <row r="28" spans="1:11" x14ac:dyDescent="0.25">
      <c r="A28" s="17">
        <v>16</v>
      </c>
      <c r="B28" s="17">
        <v>21021320</v>
      </c>
      <c r="C28" s="16" t="s">
        <v>340</v>
      </c>
      <c r="D28" s="16" t="s">
        <v>789</v>
      </c>
      <c r="E28" s="17">
        <v>90</v>
      </c>
      <c r="F28" s="17">
        <v>90</v>
      </c>
      <c r="G28" s="17">
        <v>90</v>
      </c>
      <c r="H28" s="17">
        <v>90</v>
      </c>
      <c r="I28" s="24" t="str">
        <f t="shared" si="0"/>
        <v>Xuất sắc</v>
      </c>
      <c r="J28" s="17">
        <v>90</v>
      </c>
      <c r="K28" s="24" t="str">
        <f t="shared" si="1"/>
        <v>Xuất sắc</v>
      </c>
    </row>
    <row r="29" spans="1:11" x14ac:dyDescent="0.25">
      <c r="A29" s="17">
        <v>17</v>
      </c>
      <c r="B29" s="17">
        <v>21021322</v>
      </c>
      <c r="C29" s="16" t="s">
        <v>341</v>
      </c>
      <c r="D29" s="16" t="s">
        <v>816</v>
      </c>
      <c r="E29" s="17">
        <v>80</v>
      </c>
      <c r="F29" s="17">
        <v>77</v>
      </c>
      <c r="G29" s="17">
        <v>77</v>
      </c>
      <c r="H29" s="17">
        <v>77</v>
      </c>
      <c r="I29" s="24" t="str">
        <f t="shared" si="0"/>
        <v>Khá</v>
      </c>
      <c r="J29" s="17">
        <v>77</v>
      </c>
      <c r="K29" s="24" t="str">
        <f t="shared" si="1"/>
        <v>Khá</v>
      </c>
    </row>
    <row r="30" spans="1:11" x14ac:dyDescent="0.25">
      <c r="A30" s="17">
        <v>18</v>
      </c>
      <c r="B30" s="17">
        <v>21021324</v>
      </c>
      <c r="C30" s="16" t="s">
        <v>21</v>
      </c>
      <c r="D30" s="16" t="s">
        <v>1328</v>
      </c>
      <c r="E30" s="17">
        <v>90</v>
      </c>
      <c r="F30" s="17">
        <v>90</v>
      </c>
      <c r="G30" s="17">
        <v>90</v>
      </c>
      <c r="H30" s="17">
        <v>90</v>
      </c>
      <c r="I30" s="24" t="str">
        <f t="shared" si="0"/>
        <v>Xuất sắc</v>
      </c>
      <c r="J30" s="17">
        <v>90</v>
      </c>
      <c r="K30" s="24" t="str">
        <f t="shared" si="1"/>
        <v>Xuất sắc</v>
      </c>
    </row>
    <row r="31" spans="1:11" x14ac:dyDescent="0.25">
      <c r="A31" s="17">
        <v>19</v>
      </c>
      <c r="B31" s="17">
        <v>21021326</v>
      </c>
      <c r="C31" s="16" t="s">
        <v>342</v>
      </c>
      <c r="D31" s="16" t="s">
        <v>1327</v>
      </c>
      <c r="E31" s="17">
        <v>80</v>
      </c>
      <c r="F31" s="17">
        <v>80</v>
      </c>
      <c r="G31" s="17">
        <v>80</v>
      </c>
      <c r="H31" s="17">
        <v>80</v>
      </c>
      <c r="I31" s="24" t="str">
        <f t="shared" si="0"/>
        <v>Tốt</v>
      </c>
      <c r="J31" s="17">
        <v>80</v>
      </c>
      <c r="K31" s="24" t="str">
        <f t="shared" si="1"/>
        <v>Tốt</v>
      </c>
    </row>
    <row r="32" spans="1:11" x14ac:dyDescent="0.25">
      <c r="A32" s="17">
        <v>20</v>
      </c>
      <c r="B32" s="17">
        <v>21021328</v>
      </c>
      <c r="C32" s="16" t="s">
        <v>343</v>
      </c>
      <c r="D32" s="16" t="s">
        <v>1329</v>
      </c>
      <c r="E32" s="17">
        <v>70</v>
      </c>
      <c r="F32" s="17">
        <v>80</v>
      </c>
      <c r="G32" s="17">
        <v>80</v>
      </c>
      <c r="H32" s="17">
        <v>80</v>
      </c>
      <c r="I32" s="24" t="str">
        <f t="shared" si="0"/>
        <v>Tốt</v>
      </c>
      <c r="J32" s="17">
        <v>80</v>
      </c>
      <c r="K32" s="24" t="str">
        <f t="shared" si="1"/>
        <v>Tốt</v>
      </c>
    </row>
    <row r="33" spans="1:11" x14ac:dyDescent="0.25">
      <c r="A33" s="17">
        <v>21</v>
      </c>
      <c r="B33" s="17">
        <v>21021330</v>
      </c>
      <c r="C33" s="16" t="s">
        <v>23</v>
      </c>
      <c r="D33" s="16" t="s">
        <v>1330</v>
      </c>
      <c r="E33" s="17">
        <v>90</v>
      </c>
      <c r="F33" s="17">
        <v>90</v>
      </c>
      <c r="G33" s="17">
        <v>90</v>
      </c>
      <c r="H33" s="17">
        <v>90</v>
      </c>
      <c r="I33" s="24" t="str">
        <f t="shared" si="0"/>
        <v>Xuất sắc</v>
      </c>
      <c r="J33" s="17">
        <v>90</v>
      </c>
      <c r="K33" s="24" t="str">
        <f t="shared" si="1"/>
        <v>Xuất sắc</v>
      </c>
    </row>
    <row r="34" spans="1:11" x14ac:dyDescent="0.25">
      <c r="A34" s="17">
        <v>22</v>
      </c>
      <c r="B34" s="17">
        <v>21021332</v>
      </c>
      <c r="C34" s="16" t="s">
        <v>344</v>
      </c>
      <c r="D34" s="16" t="s">
        <v>839</v>
      </c>
      <c r="E34" s="17">
        <v>90</v>
      </c>
      <c r="F34" s="17">
        <v>90</v>
      </c>
      <c r="G34" s="17">
        <v>90</v>
      </c>
      <c r="H34" s="17">
        <v>90</v>
      </c>
      <c r="I34" s="24" t="str">
        <f t="shared" si="0"/>
        <v>Xuất sắc</v>
      </c>
      <c r="J34" s="17">
        <v>90</v>
      </c>
      <c r="K34" s="24" t="str">
        <f t="shared" si="1"/>
        <v>Xuất sắc</v>
      </c>
    </row>
    <row r="35" spans="1:11" x14ac:dyDescent="0.25">
      <c r="A35" s="17">
        <v>23</v>
      </c>
      <c r="B35" s="17">
        <v>21021334</v>
      </c>
      <c r="C35" s="16" t="s">
        <v>345</v>
      </c>
      <c r="D35" s="16" t="s">
        <v>1103</v>
      </c>
      <c r="E35" s="17">
        <v>90</v>
      </c>
      <c r="F35" s="17">
        <v>90</v>
      </c>
      <c r="G35" s="17">
        <v>90</v>
      </c>
      <c r="H35" s="17">
        <v>90</v>
      </c>
      <c r="I35" s="24" t="str">
        <f t="shared" si="0"/>
        <v>Xuất sắc</v>
      </c>
      <c r="J35" s="17">
        <v>90</v>
      </c>
      <c r="K35" s="24" t="str">
        <f t="shared" si="1"/>
        <v>Xuất sắc</v>
      </c>
    </row>
    <row r="36" spans="1:11" x14ac:dyDescent="0.25">
      <c r="A36" s="17">
        <v>24</v>
      </c>
      <c r="B36" s="17">
        <v>21021336</v>
      </c>
      <c r="C36" s="16" t="s">
        <v>1331</v>
      </c>
      <c r="D36" s="16" t="s">
        <v>1103</v>
      </c>
      <c r="E36" s="17">
        <v>70</v>
      </c>
      <c r="F36" s="17"/>
      <c r="G36" s="17">
        <v>70</v>
      </c>
      <c r="H36" s="17">
        <v>70</v>
      </c>
      <c r="I36" s="24" t="str">
        <f t="shared" si="0"/>
        <v>Khá</v>
      </c>
      <c r="J36" s="17">
        <v>70</v>
      </c>
      <c r="K36" s="24" t="str">
        <f t="shared" si="1"/>
        <v>Khá</v>
      </c>
    </row>
    <row r="37" spans="1:11" x14ac:dyDescent="0.25">
      <c r="A37" s="17">
        <v>25</v>
      </c>
      <c r="B37" s="17">
        <v>21021338</v>
      </c>
      <c r="C37" s="16" t="s">
        <v>346</v>
      </c>
      <c r="D37" s="16" t="s">
        <v>1315</v>
      </c>
      <c r="E37" s="17">
        <v>80</v>
      </c>
      <c r="F37" s="17">
        <v>80</v>
      </c>
      <c r="G37" s="17">
        <v>80</v>
      </c>
      <c r="H37" s="17">
        <v>80</v>
      </c>
      <c r="I37" s="24" t="str">
        <f t="shared" si="0"/>
        <v>Tốt</v>
      </c>
      <c r="J37" s="17">
        <v>80</v>
      </c>
      <c r="K37" s="24" t="str">
        <f t="shared" si="1"/>
        <v>Tốt</v>
      </c>
    </row>
    <row r="38" spans="1:11" x14ac:dyDescent="0.25">
      <c r="A38" s="17">
        <v>26</v>
      </c>
      <c r="B38" s="17">
        <v>21021340</v>
      </c>
      <c r="C38" s="16" t="s">
        <v>347</v>
      </c>
      <c r="D38" s="16" t="s">
        <v>810</v>
      </c>
      <c r="E38" s="17">
        <v>80</v>
      </c>
      <c r="F38" s="17">
        <v>80</v>
      </c>
      <c r="G38" s="17">
        <v>80</v>
      </c>
      <c r="H38" s="17">
        <v>80</v>
      </c>
      <c r="I38" s="24" t="str">
        <f t="shared" si="0"/>
        <v>Tốt</v>
      </c>
      <c r="J38" s="17">
        <v>80</v>
      </c>
      <c r="K38" s="24" t="str">
        <f t="shared" si="1"/>
        <v>Tốt</v>
      </c>
    </row>
    <row r="39" spans="1:11" x14ac:dyDescent="0.25">
      <c r="A39" s="17">
        <v>27</v>
      </c>
      <c r="B39" s="17">
        <v>21021342</v>
      </c>
      <c r="C39" s="16" t="s">
        <v>1332</v>
      </c>
      <c r="D39" s="16" t="s">
        <v>1333</v>
      </c>
      <c r="E39" s="17"/>
      <c r="F39" s="17"/>
      <c r="G39" s="17"/>
      <c r="H39" s="17"/>
      <c r="I39" s="24" t="str">
        <f t="shared" si="0"/>
        <v>Kém</v>
      </c>
      <c r="J39" s="17"/>
      <c r="K39" s="24" t="str">
        <f t="shared" si="1"/>
        <v>Kém</v>
      </c>
    </row>
    <row r="40" spans="1:11" x14ac:dyDescent="0.25">
      <c r="A40" s="17">
        <v>28</v>
      </c>
      <c r="B40" s="17">
        <v>21021344</v>
      </c>
      <c r="C40" s="16" t="s">
        <v>348</v>
      </c>
      <c r="D40" s="16" t="s">
        <v>1334</v>
      </c>
      <c r="E40" s="17">
        <v>80</v>
      </c>
      <c r="F40" s="17">
        <v>80</v>
      </c>
      <c r="G40" s="17">
        <v>80</v>
      </c>
      <c r="H40" s="17">
        <v>80</v>
      </c>
      <c r="I40" s="24" t="str">
        <f t="shared" si="0"/>
        <v>Tốt</v>
      </c>
      <c r="J40" s="17">
        <v>80</v>
      </c>
      <c r="K40" s="24" t="str">
        <f t="shared" si="1"/>
        <v>Tốt</v>
      </c>
    </row>
    <row r="41" spans="1:11" x14ac:dyDescent="0.25">
      <c r="A41" s="17">
        <v>29</v>
      </c>
      <c r="B41" s="17">
        <v>21021346</v>
      </c>
      <c r="C41" s="16" t="s">
        <v>349</v>
      </c>
      <c r="D41" s="16" t="s">
        <v>1335</v>
      </c>
      <c r="E41" s="17">
        <v>80</v>
      </c>
      <c r="F41" s="17">
        <v>80</v>
      </c>
      <c r="G41" s="17">
        <v>80</v>
      </c>
      <c r="H41" s="17">
        <v>80</v>
      </c>
      <c r="I41" s="24" t="str">
        <f t="shared" si="0"/>
        <v>Tốt</v>
      </c>
      <c r="J41" s="17">
        <v>80</v>
      </c>
      <c r="K41" s="24" t="str">
        <f t="shared" si="1"/>
        <v>Tốt</v>
      </c>
    </row>
    <row r="42" spans="1:11" x14ac:dyDescent="0.25">
      <c r="A42" s="17">
        <v>30</v>
      </c>
      <c r="B42" s="17">
        <v>21021348</v>
      </c>
      <c r="C42" s="16" t="s">
        <v>350</v>
      </c>
      <c r="D42" s="16" t="s">
        <v>774</v>
      </c>
      <c r="E42" s="17">
        <v>80</v>
      </c>
      <c r="F42" s="17">
        <v>80</v>
      </c>
      <c r="G42" s="17">
        <v>80</v>
      </c>
      <c r="H42" s="17">
        <v>80</v>
      </c>
      <c r="I42" s="24" t="str">
        <f t="shared" si="0"/>
        <v>Tốt</v>
      </c>
      <c r="J42" s="17">
        <v>80</v>
      </c>
      <c r="K42" s="24" t="str">
        <f t="shared" si="1"/>
        <v>Tốt</v>
      </c>
    </row>
    <row r="43" spans="1:11" x14ac:dyDescent="0.25">
      <c r="A43" s="17">
        <v>31</v>
      </c>
      <c r="B43" s="17">
        <v>21021350</v>
      </c>
      <c r="C43" s="16" t="s">
        <v>351</v>
      </c>
      <c r="D43" s="16" t="s">
        <v>1336</v>
      </c>
      <c r="E43" s="17"/>
      <c r="F43" s="17"/>
      <c r="G43" s="17"/>
      <c r="H43" s="17"/>
      <c r="I43" s="24" t="str">
        <f t="shared" si="0"/>
        <v>Kém</v>
      </c>
      <c r="J43" s="17"/>
      <c r="K43" s="24" t="str">
        <f t="shared" si="1"/>
        <v>Kém</v>
      </c>
    </row>
    <row r="44" spans="1:11" x14ac:dyDescent="0.25">
      <c r="A44" s="17">
        <v>32</v>
      </c>
      <c r="B44" s="17">
        <v>21021352</v>
      </c>
      <c r="C44" s="16" t="s">
        <v>352</v>
      </c>
      <c r="D44" s="16" t="s">
        <v>1337</v>
      </c>
      <c r="E44" s="17">
        <v>80</v>
      </c>
      <c r="F44" s="17">
        <v>80</v>
      </c>
      <c r="G44" s="17">
        <v>80</v>
      </c>
      <c r="H44" s="17">
        <v>80</v>
      </c>
      <c r="I44" s="24" t="str">
        <f t="shared" si="0"/>
        <v>Tốt</v>
      </c>
      <c r="J44" s="17">
        <v>80</v>
      </c>
      <c r="K44" s="24" t="str">
        <f t="shared" si="1"/>
        <v>Tốt</v>
      </c>
    </row>
    <row r="45" spans="1:11" x14ac:dyDescent="0.25">
      <c r="A45" s="17">
        <v>33</v>
      </c>
      <c r="B45" s="17">
        <v>21021354</v>
      </c>
      <c r="C45" s="16" t="s">
        <v>353</v>
      </c>
      <c r="D45" s="16" t="s">
        <v>1338</v>
      </c>
      <c r="E45" s="17"/>
      <c r="F45" s="17"/>
      <c r="G45" s="17"/>
      <c r="H45" s="17"/>
      <c r="I45" s="24" t="str">
        <f t="shared" si="0"/>
        <v>Kém</v>
      </c>
      <c r="J45" s="17"/>
      <c r="K45" s="24" t="str">
        <f t="shared" si="1"/>
        <v>Kém</v>
      </c>
    </row>
    <row r="46" spans="1:11" x14ac:dyDescent="0.25">
      <c r="A46" s="17">
        <v>34</v>
      </c>
      <c r="B46" s="17">
        <v>21021356</v>
      </c>
      <c r="C46" s="16" t="s">
        <v>354</v>
      </c>
      <c r="D46" s="16" t="s">
        <v>1339</v>
      </c>
      <c r="E46" s="17">
        <v>80</v>
      </c>
      <c r="F46" s="17"/>
      <c r="G46" s="17">
        <v>70</v>
      </c>
      <c r="H46" s="17">
        <v>70</v>
      </c>
      <c r="I46" s="24" t="str">
        <f t="shared" si="0"/>
        <v>Khá</v>
      </c>
      <c r="J46" s="17">
        <v>70</v>
      </c>
      <c r="K46" s="24" t="str">
        <f t="shared" si="1"/>
        <v>Khá</v>
      </c>
    </row>
    <row r="47" spans="1:11" x14ac:dyDescent="0.25">
      <c r="A47" s="17">
        <v>35</v>
      </c>
      <c r="B47" s="17">
        <v>21021358</v>
      </c>
      <c r="C47" s="16" t="s">
        <v>355</v>
      </c>
      <c r="D47" s="16" t="s">
        <v>809</v>
      </c>
      <c r="E47" s="17">
        <v>80</v>
      </c>
      <c r="F47" s="17">
        <v>80</v>
      </c>
      <c r="G47" s="17">
        <v>80</v>
      </c>
      <c r="H47" s="17">
        <v>80</v>
      </c>
      <c r="I47" s="24" t="str">
        <f t="shared" si="0"/>
        <v>Tốt</v>
      </c>
      <c r="J47" s="17">
        <v>80</v>
      </c>
      <c r="K47" s="24" t="str">
        <f t="shared" si="1"/>
        <v>Tốt</v>
      </c>
    </row>
    <row r="48" spans="1:11" x14ac:dyDescent="0.25">
      <c r="A48" s="17">
        <v>36</v>
      </c>
      <c r="B48" s="17">
        <v>21021360</v>
      </c>
      <c r="C48" s="16" t="s">
        <v>356</v>
      </c>
      <c r="D48" s="16" t="s">
        <v>1340</v>
      </c>
      <c r="E48" s="17">
        <v>67</v>
      </c>
      <c r="F48" s="17"/>
      <c r="G48" s="17"/>
      <c r="H48" s="17">
        <v>67</v>
      </c>
      <c r="I48" s="24" t="str">
        <f t="shared" si="0"/>
        <v>Khá</v>
      </c>
      <c r="J48" s="17">
        <v>67</v>
      </c>
      <c r="K48" s="24" t="str">
        <f t="shared" si="1"/>
        <v>Khá</v>
      </c>
    </row>
    <row r="49" spans="1:11" x14ac:dyDescent="0.25">
      <c r="A49" s="17">
        <v>37</v>
      </c>
      <c r="B49" s="17">
        <v>21021362</v>
      </c>
      <c r="C49" s="16" t="s">
        <v>357</v>
      </c>
      <c r="D49" s="16" t="s">
        <v>1341</v>
      </c>
      <c r="E49" s="17">
        <v>80</v>
      </c>
      <c r="F49" s="17">
        <v>80</v>
      </c>
      <c r="G49" s="17">
        <v>80</v>
      </c>
      <c r="H49" s="17">
        <v>80</v>
      </c>
      <c r="I49" s="24" t="str">
        <f t="shared" si="0"/>
        <v>Tốt</v>
      </c>
      <c r="J49" s="17">
        <v>80</v>
      </c>
      <c r="K49" s="24" t="str">
        <f t="shared" si="1"/>
        <v>Tốt</v>
      </c>
    </row>
    <row r="50" spans="1:11" x14ac:dyDescent="0.25">
      <c r="A50" s="17">
        <v>38</v>
      </c>
      <c r="B50" s="17">
        <v>21021364</v>
      </c>
      <c r="C50" s="16" t="s">
        <v>358</v>
      </c>
      <c r="D50" s="16" t="s">
        <v>1342</v>
      </c>
      <c r="E50" s="17">
        <v>90</v>
      </c>
      <c r="F50" s="17">
        <v>90</v>
      </c>
      <c r="G50" s="17">
        <v>90</v>
      </c>
      <c r="H50" s="17">
        <v>90</v>
      </c>
      <c r="I50" s="24" t="str">
        <f t="shared" si="0"/>
        <v>Xuất sắc</v>
      </c>
      <c r="J50" s="17">
        <v>90</v>
      </c>
      <c r="K50" s="24" t="str">
        <f t="shared" si="1"/>
        <v>Xuất sắc</v>
      </c>
    </row>
    <row r="51" spans="1:11" x14ac:dyDescent="0.25">
      <c r="A51" s="17">
        <v>39</v>
      </c>
      <c r="B51" s="17">
        <v>21021366</v>
      </c>
      <c r="C51" s="16" t="s">
        <v>359</v>
      </c>
      <c r="D51" s="16" t="s">
        <v>743</v>
      </c>
      <c r="E51" s="17">
        <v>80</v>
      </c>
      <c r="F51" s="17">
        <v>80</v>
      </c>
      <c r="G51" s="17">
        <v>80</v>
      </c>
      <c r="H51" s="17">
        <v>80</v>
      </c>
      <c r="I51" s="24" t="str">
        <f t="shared" si="0"/>
        <v>Tốt</v>
      </c>
      <c r="J51" s="17">
        <v>80</v>
      </c>
      <c r="K51" s="24" t="str">
        <f t="shared" si="1"/>
        <v>Tốt</v>
      </c>
    </row>
    <row r="52" spans="1:11" x14ac:dyDescent="0.25">
      <c r="A52" s="17">
        <v>40</v>
      </c>
      <c r="B52" s="17">
        <v>21021368</v>
      </c>
      <c r="C52" s="16" t="s">
        <v>360</v>
      </c>
      <c r="D52" s="16" t="s">
        <v>787</v>
      </c>
      <c r="E52" s="17">
        <v>90</v>
      </c>
      <c r="F52" s="17">
        <v>90</v>
      </c>
      <c r="G52" s="17">
        <v>90</v>
      </c>
      <c r="H52" s="17">
        <v>90</v>
      </c>
      <c r="I52" s="24" t="str">
        <f t="shared" si="0"/>
        <v>Xuất sắc</v>
      </c>
      <c r="J52" s="17">
        <v>90</v>
      </c>
      <c r="K52" s="24" t="str">
        <f t="shared" si="1"/>
        <v>Xuất sắc</v>
      </c>
    </row>
    <row r="53" spans="1:11" x14ac:dyDescent="0.25">
      <c r="A53" s="17">
        <v>41</v>
      </c>
      <c r="B53" s="17">
        <v>21021370</v>
      </c>
      <c r="C53" s="16" t="s">
        <v>361</v>
      </c>
      <c r="D53" s="16" t="s">
        <v>1343</v>
      </c>
      <c r="E53" s="17">
        <v>80</v>
      </c>
      <c r="F53" s="17">
        <v>80</v>
      </c>
      <c r="G53" s="17">
        <v>80</v>
      </c>
      <c r="H53" s="17">
        <v>80</v>
      </c>
      <c r="I53" s="24" t="str">
        <f t="shared" si="0"/>
        <v>Tốt</v>
      </c>
      <c r="J53" s="17">
        <v>80</v>
      </c>
      <c r="K53" s="24" t="str">
        <f t="shared" si="1"/>
        <v>Tốt</v>
      </c>
    </row>
    <row r="54" spans="1:11" x14ac:dyDescent="0.25">
      <c r="A54" s="17">
        <v>42</v>
      </c>
      <c r="B54" s="17">
        <v>21021372</v>
      </c>
      <c r="C54" s="16" t="s">
        <v>362</v>
      </c>
      <c r="D54" s="16" t="s">
        <v>1344</v>
      </c>
      <c r="E54" s="17">
        <v>90</v>
      </c>
      <c r="F54" s="17">
        <v>90</v>
      </c>
      <c r="G54" s="17">
        <v>90</v>
      </c>
      <c r="H54" s="17">
        <v>90</v>
      </c>
      <c r="I54" s="24" t="str">
        <f t="shared" si="0"/>
        <v>Xuất sắc</v>
      </c>
      <c r="J54" s="17">
        <v>90</v>
      </c>
      <c r="K54" s="24" t="str">
        <f t="shared" si="1"/>
        <v>Xuất sắc</v>
      </c>
    </row>
    <row r="55" spans="1:11" x14ac:dyDescent="0.25">
      <c r="A55" s="17">
        <v>43</v>
      </c>
      <c r="B55" s="17">
        <v>21021376</v>
      </c>
      <c r="C55" s="16" t="s">
        <v>363</v>
      </c>
      <c r="D55" s="16" t="s">
        <v>1345</v>
      </c>
      <c r="E55" s="17">
        <v>80</v>
      </c>
      <c r="F55" s="17">
        <v>80</v>
      </c>
      <c r="G55" s="17">
        <v>80</v>
      </c>
      <c r="H55" s="17">
        <v>80</v>
      </c>
      <c r="I55" s="24" t="str">
        <f t="shared" si="0"/>
        <v>Tốt</v>
      </c>
      <c r="J55" s="17">
        <v>80</v>
      </c>
      <c r="K55" s="24" t="str">
        <f t="shared" si="1"/>
        <v>Tốt</v>
      </c>
    </row>
    <row r="56" spans="1:11" x14ac:dyDescent="0.25">
      <c r="A56" s="17">
        <v>44</v>
      </c>
      <c r="B56" s="17">
        <v>21021378</v>
      </c>
      <c r="C56" s="16" t="s">
        <v>364</v>
      </c>
      <c r="D56" s="16" t="s">
        <v>1346</v>
      </c>
      <c r="E56" s="17">
        <v>80</v>
      </c>
      <c r="F56" s="17">
        <v>90</v>
      </c>
      <c r="G56" s="17">
        <v>90</v>
      </c>
      <c r="H56" s="17">
        <v>90</v>
      </c>
      <c r="I56" s="24" t="str">
        <f t="shared" si="0"/>
        <v>Xuất sắc</v>
      </c>
      <c r="J56" s="17">
        <v>90</v>
      </c>
      <c r="K56" s="24" t="str">
        <f t="shared" si="1"/>
        <v>Xuất sắc</v>
      </c>
    </row>
    <row r="57" spans="1:11" x14ac:dyDescent="0.25">
      <c r="A57" s="17">
        <v>45</v>
      </c>
      <c r="B57" s="17">
        <v>21021380</v>
      </c>
      <c r="C57" s="16" t="s">
        <v>365</v>
      </c>
      <c r="D57" s="16" t="s">
        <v>1102</v>
      </c>
      <c r="E57" s="17">
        <v>90</v>
      </c>
      <c r="F57" s="17">
        <v>90</v>
      </c>
      <c r="G57" s="17">
        <v>90</v>
      </c>
      <c r="H57" s="17">
        <v>90</v>
      </c>
      <c r="I57" s="24" t="str">
        <f t="shared" si="0"/>
        <v>Xuất sắc</v>
      </c>
      <c r="J57" s="17">
        <v>90</v>
      </c>
      <c r="K57" s="24" t="str">
        <f t="shared" si="1"/>
        <v>Xuất sắc</v>
      </c>
    </row>
    <row r="58" spans="1:11" x14ac:dyDescent="0.25">
      <c r="A58" s="17">
        <v>46</v>
      </c>
      <c r="B58" s="17">
        <v>21021382</v>
      </c>
      <c r="C58" s="16" t="s">
        <v>366</v>
      </c>
      <c r="D58" s="16" t="s">
        <v>1347</v>
      </c>
      <c r="E58" s="17">
        <v>80</v>
      </c>
      <c r="F58" s="17">
        <v>80</v>
      </c>
      <c r="G58" s="17">
        <v>80</v>
      </c>
      <c r="H58" s="17">
        <v>80</v>
      </c>
      <c r="I58" s="24" t="str">
        <f t="shared" si="0"/>
        <v>Tốt</v>
      </c>
      <c r="J58" s="17">
        <v>80</v>
      </c>
      <c r="K58" s="24" t="str">
        <f t="shared" si="1"/>
        <v>Tốt</v>
      </c>
    </row>
    <row r="59" spans="1:11" x14ac:dyDescent="0.25">
      <c r="A59" s="17">
        <v>47</v>
      </c>
      <c r="B59" s="17">
        <v>21021384</v>
      </c>
      <c r="C59" s="16" t="s">
        <v>367</v>
      </c>
      <c r="D59" s="16" t="s">
        <v>1348</v>
      </c>
      <c r="E59" s="17">
        <v>72</v>
      </c>
      <c r="F59" s="17">
        <v>72</v>
      </c>
      <c r="G59" s="17">
        <v>72</v>
      </c>
      <c r="H59" s="17">
        <v>70</v>
      </c>
      <c r="I59" s="24" t="str">
        <f t="shared" si="0"/>
        <v>Khá</v>
      </c>
      <c r="J59" s="17">
        <v>70</v>
      </c>
      <c r="K59" s="24" t="str">
        <f t="shared" si="1"/>
        <v>Khá</v>
      </c>
    </row>
    <row r="60" spans="1:11" x14ac:dyDescent="0.25">
      <c r="A60" s="17">
        <v>48</v>
      </c>
      <c r="B60" s="17">
        <v>21021386</v>
      </c>
      <c r="C60" s="16" t="s">
        <v>368</v>
      </c>
      <c r="D60" s="16" t="s">
        <v>1075</v>
      </c>
      <c r="E60" s="17">
        <v>80</v>
      </c>
      <c r="F60" s="17">
        <v>80</v>
      </c>
      <c r="G60" s="17">
        <v>80</v>
      </c>
      <c r="H60" s="17">
        <v>80</v>
      </c>
      <c r="I60" s="24" t="str">
        <f t="shared" si="0"/>
        <v>Tốt</v>
      </c>
      <c r="J60" s="17">
        <v>80</v>
      </c>
      <c r="K60" s="24" t="str">
        <f t="shared" si="1"/>
        <v>Tốt</v>
      </c>
    </row>
    <row r="61" spans="1:11" x14ac:dyDescent="0.25">
      <c r="A61" s="17">
        <v>49</v>
      </c>
      <c r="B61" s="17">
        <v>21021388</v>
      </c>
      <c r="C61" s="16" t="s">
        <v>369</v>
      </c>
      <c r="D61" s="16" t="s">
        <v>1349</v>
      </c>
      <c r="E61" s="17">
        <v>90</v>
      </c>
      <c r="F61" s="17">
        <v>90</v>
      </c>
      <c r="G61" s="17">
        <v>90</v>
      </c>
      <c r="H61" s="17">
        <v>90</v>
      </c>
      <c r="I61" s="24" t="str">
        <f t="shared" si="0"/>
        <v>Xuất sắc</v>
      </c>
      <c r="J61" s="17">
        <v>90</v>
      </c>
      <c r="K61" s="24" t="str">
        <f t="shared" si="1"/>
        <v>Xuất sắc</v>
      </c>
    </row>
    <row r="62" spans="1:11" x14ac:dyDescent="0.25">
      <c r="A62" s="17">
        <v>50</v>
      </c>
      <c r="B62" s="17">
        <v>21021390</v>
      </c>
      <c r="C62" s="16" t="s">
        <v>370</v>
      </c>
      <c r="D62" s="16" t="s">
        <v>1109</v>
      </c>
      <c r="E62" s="17">
        <v>90</v>
      </c>
      <c r="F62" s="17">
        <v>90</v>
      </c>
      <c r="G62" s="17">
        <v>90</v>
      </c>
      <c r="H62" s="17">
        <v>90</v>
      </c>
      <c r="I62" s="24" t="str">
        <f t="shared" si="0"/>
        <v>Xuất sắc</v>
      </c>
      <c r="J62" s="17">
        <v>90</v>
      </c>
      <c r="K62" s="24" t="str">
        <f t="shared" si="1"/>
        <v>Xuất sắc</v>
      </c>
    </row>
    <row r="63" spans="1:11" x14ac:dyDescent="0.25">
      <c r="A63" s="17">
        <v>51</v>
      </c>
      <c r="B63" s="17">
        <v>21021392</v>
      </c>
      <c r="C63" s="16" t="s">
        <v>371</v>
      </c>
      <c r="D63" s="16" t="s">
        <v>752</v>
      </c>
      <c r="E63" s="17">
        <v>90</v>
      </c>
      <c r="F63" s="17">
        <v>90</v>
      </c>
      <c r="G63" s="17">
        <v>90</v>
      </c>
      <c r="H63" s="17">
        <v>90</v>
      </c>
      <c r="I63" s="24" t="str">
        <f t="shared" si="0"/>
        <v>Xuất sắc</v>
      </c>
      <c r="J63" s="17">
        <v>90</v>
      </c>
      <c r="K63" s="24" t="str">
        <f t="shared" si="1"/>
        <v>Xuất sắc</v>
      </c>
    </row>
    <row r="64" spans="1:11" x14ac:dyDescent="0.25">
      <c r="A64" s="17">
        <v>52</v>
      </c>
      <c r="B64" s="17">
        <v>21021394</v>
      </c>
      <c r="C64" s="16" t="s">
        <v>372</v>
      </c>
      <c r="D64" s="16" t="s">
        <v>1350</v>
      </c>
      <c r="E64" s="17">
        <v>90</v>
      </c>
      <c r="F64" s="17">
        <v>90</v>
      </c>
      <c r="G64" s="17">
        <v>90</v>
      </c>
      <c r="H64" s="17">
        <v>90</v>
      </c>
      <c r="I64" s="24" t="str">
        <f t="shared" si="0"/>
        <v>Xuất sắc</v>
      </c>
      <c r="J64" s="17">
        <v>90</v>
      </c>
      <c r="K64" s="24" t="str">
        <f t="shared" si="1"/>
        <v>Xuất sắc</v>
      </c>
    </row>
    <row r="65" spans="1:11" x14ac:dyDescent="0.25">
      <c r="A65" s="17">
        <v>53</v>
      </c>
      <c r="B65" s="17">
        <v>21021671</v>
      </c>
      <c r="C65" s="16" t="s">
        <v>373</v>
      </c>
      <c r="D65" s="16" t="s">
        <v>1351</v>
      </c>
      <c r="E65" s="17">
        <v>80</v>
      </c>
      <c r="F65" s="17">
        <v>80</v>
      </c>
      <c r="G65" s="17">
        <v>80</v>
      </c>
      <c r="H65" s="17">
        <v>80</v>
      </c>
      <c r="I65" s="24" t="str">
        <f t="shared" si="0"/>
        <v>Tốt</v>
      </c>
      <c r="J65" s="17">
        <v>80</v>
      </c>
      <c r="K65" s="24" t="str">
        <f t="shared" si="1"/>
        <v>Tốt</v>
      </c>
    </row>
    <row r="67" spans="1:11" ht="16.5" x14ac:dyDescent="0.25">
      <c r="A67" s="60" t="s">
        <v>1352</v>
      </c>
      <c r="B67" s="60"/>
      <c r="C67" s="60"/>
      <c r="D67" s="4"/>
    </row>
  </sheetData>
  <mergeCells count="16">
    <mergeCell ref="A67:C67"/>
    <mergeCell ref="A6:K6"/>
    <mergeCell ref="A1:C1"/>
    <mergeCell ref="G1:K1"/>
    <mergeCell ref="A2:C2"/>
    <mergeCell ref="G2:K2"/>
    <mergeCell ref="A5:K5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k65MEM</vt:lpstr>
      <vt:lpstr>K66MEM</vt:lpstr>
      <vt:lpstr>K67MEM</vt:lpstr>
      <vt:lpstr>k68MEM</vt:lpstr>
      <vt:lpstr>k65MAT</vt:lpstr>
      <vt:lpstr>k66MAT</vt:lpstr>
      <vt:lpstr>K67MAT</vt:lpstr>
      <vt:lpstr>K68MAT</vt:lpstr>
      <vt:lpstr>k66MMT1</vt:lpstr>
      <vt:lpstr>k66MMT2</vt:lpstr>
      <vt:lpstr>K67MMT</vt:lpstr>
      <vt:lpstr>K68MMT1</vt:lpstr>
      <vt:lpstr>K68MMT2</vt:lpstr>
      <vt:lpstr>Thống kê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Nguyễn Thị Huế</cp:lastModifiedBy>
  <dcterms:created xsi:type="dcterms:W3CDTF">2015-06-05T18:17:20Z</dcterms:created>
  <dcterms:modified xsi:type="dcterms:W3CDTF">2024-10-29T02:30:35Z</dcterms:modified>
</cp:coreProperties>
</file>