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admin1\AppData\Local\Temp\Rar$DIa14592.41717\"/>
    </mc:Choice>
  </mc:AlternateContent>
  <xr:revisionPtr revIDLastSave="0" documentId="13_ncr:1_{942305EB-23AF-48F0-950E-6345FAA6AE0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K65SAE" sheetId="1" r:id="rId1"/>
    <sheet name="K66SAE" sheetId="2" r:id="rId2"/>
    <sheet name="K67SAE" sheetId="3" r:id="rId3"/>
    <sheet name="K68SAE" sheetId="4" r:id="rId4"/>
    <sheet name="Thống kê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2" i="5" l="1"/>
  <c r="L12" i="5"/>
  <c r="J12" i="5"/>
  <c r="H12" i="5"/>
  <c r="F12" i="5"/>
  <c r="D12" i="5"/>
  <c r="C12" i="5"/>
  <c r="N11" i="5"/>
  <c r="L11" i="5"/>
  <c r="J11" i="5"/>
  <c r="H11" i="5"/>
  <c r="F11" i="5"/>
  <c r="D11" i="5"/>
  <c r="C11" i="5"/>
  <c r="N10" i="5"/>
  <c r="L10" i="5"/>
  <c r="J10" i="5"/>
  <c r="H10" i="5"/>
  <c r="F10" i="5"/>
  <c r="D10" i="5"/>
  <c r="C10" i="5"/>
  <c r="N9" i="5"/>
  <c r="L9" i="5"/>
  <c r="J9" i="5"/>
  <c r="H9" i="5"/>
  <c r="F9" i="5"/>
  <c r="D9" i="5"/>
  <c r="C9" i="5"/>
  <c r="I12" i="5" l="1"/>
  <c r="O11" i="5"/>
  <c r="E12" i="5"/>
  <c r="H13" i="5"/>
  <c r="O10" i="5"/>
  <c r="G12" i="5"/>
  <c r="E9" i="5"/>
  <c r="I9" i="5"/>
  <c r="E11" i="5"/>
  <c r="M11" i="5"/>
  <c r="K12" i="5"/>
  <c r="K9" i="5"/>
  <c r="M12" i="5"/>
  <c r="G9" i="5"/>
  <c r="L13" i="5"/>
  <c r="E10" i="5"/>
  <c r="M10" i="5"/>
  <c r="C13" i="5"/>
  <c r="M9" i="5"/>
  <c r="I11" i="5"/>
  <c r="D13" i="5"/>
  <c r="E13" i="5" s="1"/>
  <c r="I10" i="5"/>
  <c r="G10" i="5"/>
  <c r="K10" i="5"/>
  <c r="F13" i="5"/>
  <c r="J13" i="5"/>
  <c r="K13" i="5" s="1"/>
  <c r="N13" i="5"/>
  <c r="O9" i="5"/>
  <c r="O12" i="5"/>
  <c r="G11" i="5"/>
  <c r="K11" i="5"/>
  <c r="M13" i="5" l="1"/>
  <c r="I13" i="5"/>
  <c r="G13" i="5"/>
  <c r="O13" i="5"/>
</calcChain>
</file>

<file path=xl/sharedStrings.xml><?xml version="1.0" encoding="utf-8"?>
<sst xmlns="http://schemas.openxmlformats.org/spreadsheetml/2006/main" count="1132" uniqueCount="521">
  <si>
    <t>ĐẠI HỌC QUỐC GIA HÀ NỘI</t>
  </si>
  <si>
    <t>TRƯỜNG ĐẠI HỌC CÔNG NGHỆ</t>
  </si>
  <si>
    <t>CỘNG HÒA XÃ HỘI CHỦ NGHĨA VIỆT NAM</t>
  </si>
  <si>
    <t>Độc lập - Tự do - Hạnh phúc</t>
  </si>
  <si>
    <t>BẢNG TỔNG HỢP KẾT QUẢ RÈN LUYỆN CỦA SINH VIÊN</t>
  </si>
  <si>
    <t>STT</t>
  </si>
  <si>
    <t>MASV</t>
  </si>
  <si>
    <t>Họ và tên</t>
  </si>
  <si>
    <t>Ngày sinh</t>
  </si>
  <si>
    <t>Điểm</t>
  </si>
  <si>
    <t>Tự ĐG</t>
  </si>
  <si>
    <t>BCS</t>
  </si>
  <si>
    <t>CV</t>
  </si>
  <si>
    <t>Điểm KL</t>
  </si>
  <si>
    <t>HĐ cấp Khoa</t>
  </si>
  <si>
    <t>Xếp loại</t>
  </si>
  <si>
    <t>Nguyễn Quang Anh</t>
  </si>
  <si>
    <t>Khá</t>
  </si>
  <si>
    <t>Nguyễn Đình Anh</t>
  </si>
  <si>
    <t>Tốt</t>
  </si>
  <si>
    <t>Xuất sắc</t>
  </si>
  <si>
    <t>Kém</t>
  </si>
  <si>
    <t>Nguyễn Tiến Đạt</t>
  </si>
  <si>
    <t>Nguyễn Công Minh</t>
  </si>
  <si>
    <t xml:space="preserve">Danh sách có: 53 sinh viên </t>
  </si>
  <si>
    <t>VIỆN CÔNG NGHỆ HÀNG KHÔNG VŨ TRỤ</t>
  </si>
  <si>
    <t>Lê Đức Hải</t>
  </si>
  <si>
    <t>Nguyễn Tiến Thành</t>
  </si>
  <si>
    <t>Nguyễn Doãn Tuấn Anh</t>
  </si>
  <si>
    <t>Nguyễn Trần Đức Anh</t>
  </si>
  <si>
    <t>Nguyễn Tuấn Anh</t>
  </si>
  <si>
    <t>Trần Đức Anh</t>
  </si>
  <si>
    <t>Nguyễn Duy Bách</t>
  </si>
  <si>
    <t>Đào Bá Chiến</t>
  </si>
  <si>
    <t>Lê Văn Chiến</t>
  </si>
  <si>
    <t>Phạm Khả Chiến</t>
  </si>
  <si>
    <t>Nguyễn Đức Duy</t>
  </si>
  <si>
    <t>Ngô Mạnh Đạt</t>
  </si>
  <si>
    <t>Đoàn Việt Hà</t>
  </si>
  <si>
    <t>Đào Minh Hiển</t>
  </si>
  <si>
    <t>Đặng Trần Hiệp</t>
  </si>
  <si>
    <t>Nguyễn Văn Hiếu</t>
  </si>
  <si>
    <t>Trung bình</t>
  </si>
  <si>
    <t>Nguyễn Hoàng</t>
  </si>
  <si>
    <t>Lê Hữu Huy</t>
  </si>
  <si>
    <t>Nguyễn Đức Huy</t>
  </si>
  <si>
    <t>Trịnh Việt Huy</t>
  </si>
  <si>
    <t>Nguyễn Quốc Khánh</t>
  </si>
  <si>
    <t>Đới Duy Linh</t>
  </si>
  <si>
    <t>Phạm Hoàng Long</t>
  </si>
  <si>
    <t>Trần Văn Lương</t>
  </si>
  <si>
    <t>Nguyễn Văn Mạnh</t>
  </si>
  <si>
    <t>Hoàng Công Minh</t>
  </si>
  <si>
    <t>Ngô Quang Minh</t>
  </si>
  <si>
    <t>Diệp Sơn Nam</t>
  </si>
  <si>
    <t>Phạm Thành Nam</t>
  </si>
  <si>
    <t>Bùi Thị Quỳnh Nga</t>
  </si>
  <si>
    <t>Thân Quốc Ngọc</t>
  </si>
  <si>
    <t>Hoàng Đức Nguyên</t>
  </si>
  <si>
    <t>Phạm Lê Sỹ Nguyên</t>
  </si>
  <si>
    <t>Nguyễn Tấn Phong</t>
  </si>
  <si>
    <t>Võ Tá Phong</t>
  </si>
  <si>
    <t>Nguyễn Thị Thu Phương</t>
  </si>
  <si>
    <t>Vũ Thế Phương</t>
  </si>
  <si>
    <t>Đồng Minh Quân</t>
  </si>
  <si>
    <t>Nguyễn Văn Sang</t>
  </si>
  <si>
    <t>Nguyễn Đăng Tâm</t>
  </si>
  <si>
    <t>Hà Tiến Thành</t>
  </si>
  <si>
    <t>Nguyễn Ngọc Thế</t>
  </si>
  <si>
    <t>Nguyễn Hữu Thiêm</t>
  </si>
  <si>
    <t>Bùi Thị Trang</t>
  </si>
  <si>
    <t>Phạm Thị Huyền Trang</t>
  </si>
  <si>
    <t>Phạm Anh Tú</t>
  </si>
  <si>
    <t>Nghiêm Anh Tuấn</t>
  </si>
  <si>
    <t>Phùng Thanh Tùng</t>
  </si>
  <si>
    <t>Vũ Đức Việt</t>
  </si>
  <si>
    <t>Bùi Quốc Vinh</t>
  </si>
  <si>
    <t>Vũ Quang Vinh</t>
  </si>
  <si>
    <t>Nguyễn Xuân Vũ</t>
  </si>
  <si>
    <t>Phạm Việt Anh</t>
  </si>
  <si>
    <t>Phạm Minh Quang</t>
  </si>
  <si>
    <t>Nguyễn Trung Dũng</t>
  </si>
  <si>
    <t>Đỗ Quang Huy</t>
  </si>
  <si>
    <t>Lương Thành An</t>
  </si>
  <si>
    <t>Dương Kỳ Anh</t>
  </si>
  <si>
    <t>Đinh Quốc Anh</t>
  </si>
  <si>
    <t>Trần Văn Cao</t>
  </si>
  <si>
    <t>Phùng Tuấn Cường</t>
  </si>
  <si>
    <t>Lương Trí Dũng</t>
  </si>
  <si>
    <t>Lâm Thanh Duy</t>
  </si>
  <si>
    <t>Nguyễn Sỹ Duy</t>
  </si>
  <si>
    <t>Nguyễn Phúc Dương</t>
  </si>
  <si>
    <t>Phạm Thái Dương</t>
  </si>
  <si>
    <t>Trần Đức Đạt</t>
  </si>
  <si>
    <t>Trần Quốc Đạt</t>
  </si>
  <si>
    <t>Ninh Hải Đăng</t>
  </si>
  <si>
    <t>Vũ Việt Đức</t>
  </si>
  <si>
    <t>Nguyễn Trường Giang</t>
  </si>
  <si>
    <t>Đỗ Minh Hiếu</t>
  </si>
  <si>
    <t>Trần Chí Hoàng</t>
  </si>
  <si>
    <t>Lê Tuấn Hùng</t>
  </si>
  <si>
    <t>Nguyễn Bá Phi Hùng</t>
  </si>
  <si>
    <t>Nguyễn Trọng Khánh Huy</t>
  </si>
  <si>
    <t>Phạm Quang Huy</t>
  </si>
  <si>
    <t>Đỗ Hải Long</t>
  </si>
  <si>
    <t>Lê Đức Lương</t>
  </si>
  <si>
    <t>Vũ Đức Lương</t>
  </si>
  <si>
    <t>Nguyễn Trung Nam</t>
  </si>
  <si>
    <t>Phạm Thị Kim Ngân</t>
  </si>
  <si>
    <t>Nguyễn Đình Phương</t>
  </si>
  <si>
    <t>Nguyễn Đăng Quang</t>
  </si>
  <si>
    <t>Vũ Xuân Quân</t>
  </si>
  <si>
    <t>Phùng Thắng Quyết</t>
  </si>
  <si>
    <t>Nguyễn Tư Sơn</t>
  </si>
  <si>
    <t>Phạm Văn Sơn</t>
  </si>
  <si>
    <t>Vũ Phan Nhật Thành</t>
  </si>
  <si>
    <t>Nguyễn Ngọc Hương Thảo</t>
  </si>
  <si>
    <t>Lê Toàn Thắng</t>
  </si>
  <si>
    <t>Nguyễn Hữu Trường</t>
  </si>
  <si>
    <t>Bùi Anh Tú</t>
  </si>
  <si>
    <t>Trần Anh Tú</t>
  </si>
  <si>
    <t>Lê Anh Tuấn</t>
  </si>
  <si>
    <t>Nguyễn Quang Tùng</t>
  </si>
  <si>
    <t>Phạm Thành Việt</t>
  </si>
  <si>
    <t>Nguyễn Thị Kim Chi</t>
  </si>
  <si>
    <t>Phạm Anh Kiệt</t>
  </si>
  <si>
    <t>Nguyễn Thế Trị</t>
  </si>
  <si>
    <t>Lê Đình Hùng</t>
  </si>
  <si>
    <t>Bùi Tuấn Anh</t>
  </si>
  <si>
    <t>Phạm Hải Đức</t>
  </si>
  <si>
    <t>Dương Quang Minh</t>
  </si>
  <si>
    <t>Trần Đình Vinh</t>
  </si>
  <si>
    <t>Khuất Việt Anh</t>
  </si>
  <si>
    <t>Đỗ Văn Đại</t>
  </si>
  <si>
    <t>Nguyễn Tuệ Minh</t>
  </si>
  <si>
    <t>Bùi Đức Mạnh</t>
  </si>
  <si>
    <t>Nguyễn Văn Lâm</t>
  </si>
  <si>
    <t>Nguyễn Văn Việt</t>
  </si>
  <si>
    <t>Dương Vũ Hoàn</t>
  </si>
  <si>
    <t>Lê Thị Minh</t>
  </si>
  <si>
    <t>Lê Quang Hậu</t>
  </si>
  <si>
    <t>Nguyễn Đình Tiến</t>
  </si>
  <si>
    <t>Phạm Xuân Bắc</t>
  </si>
  <si>
    <t>Đỗ Trần Tuấn Minh</t>
  </si>
  <si>
    <t>Nguyễn Ngọc Hải</t>
  </si>
  <si>
    <t>Nguyễn Hữu Chí</t>
  </si>
  <si>
    <t>Trần Thanh Tùng</t>
  </si>
  <si>
    <t>Vũ Quang Minh</t>
  </si>
  <si>
    <t>Nguyễn Viết Thành</t>
  </si>
  <si>
    <t>Bùi Việt Anh</t>
  </si>
  <si>
    <t>Nguyễn Khôi</t>
  </si>
  <si>
    <t>Nguyễn Xuân Thơi</t>
  </si>
  <si>
    <t>Lê Quốc Tuấn</t>
  </si>
  <si>
    <t>Hoàng Văn Quyền</t>
  </si>
  <si>
    <t>Cao Minh Hiếu</t>
  </si>
  <si>
    <t>Lại Việt Dũng</t>
  </si>
  <si>
    <t>Vũ Văn Thắng</t>
  </si>
  <si>
    <t>Trần Duy Khánh</t>
  </si>
  <si>
    <t>Trần Thị Phương Thảo</t>
  </si>
  <si>
    <t>Phạm Lê Ngọc Phi</t>
  </si>
  <si>
    <t>Trần Đình Trường</t>
  </si>
  <si>
    <t>Nguyễn Huy Hoàng</t>
  </si>
  <si>
    <t>Trần Văn Minh Khoa</t>
  </si>
  <si>
    <t>Nguyễn Hà Thanh</t>
  </si>
  <si>
    <t>Bùi Tiến Dũng</t>
  </si>
  <si>
    <t>Vũ Kỳ Phương</t>
  </si>
  <si>
    <t>Nguyễn Hữu Thắng</t>
  </si>
  <si>
    <t>Lê Đức Anh</t>
  </si>
  <si>
    <t>Đỗ Nguyễn Nhật Quang</t>
  </si>
  <si>
    <t>Lê Hoàng Hà</t>
  </si>
  <si>
    <t>Nguyễn Việt Trung</t>
  </si>
  <si>
    <t>Nguyễn Hữu Mạnh Tuấn</t>
  </si>
  <si>
    <t>Hồ Tiến Đạt</t>
  </si>
  <si>
    <t>Nguyễn Trung Hiếu</t>
  </si>
  <si>
    <t>Nguyễn Gia Bình</t>
  </si>
  <si>
    <t>Nguyễn Bảo Khánh</t>
  </si>
  <si>
    <t>Nguyễn Huy Tùng</t>
  </si>
  <si>
    <t>Kiều Mai Anh</t>
  </si>
  <si>
    <t>Nguyễn Thu Trang</t>
  </si>
  <si>
    <t>Nguyễn Thị Ngọc</t>
  </si>
  <si>
    <t>Ngô Xuân Tú</t>
  </si>
  <si>
    <t>Bùi Trọng Phan</t>
  </si>
  <si>
    <t>Hà Gia Khánh</t>
  </si>
  <si>
    <t>Nguyễn Doãn Minh</t>
  </si>
  <si>
    <t>Lê Xuân Lâm</t>
  </si>
  <si>
    <t>Dương Anh Tuấn</t>
  </si>
  <si>
    <t>Lê Thị Minh Tâm</t>
  </si>
  <si>
    <t>Nguyễn Thị Ngọc Lan</t>
  </si>
  <si>
    <t>Lê Quốc Đạt</t>
  </si>
  <si>
    <t>Vương Thị Ngọc Huyền</t>
  </si>
  <si>
    <t>Trần Mạnh Đức</t>
  </si>
  <si>
    <t>Lê Trung Hồng Quân</t>
  </si>
  <si>
    <t>Phạm Hồng Quân</t>
  </si>
  <si>
    <t>Tổng Viện CNHKVT</t>
  </si>
  <si>
    <t>Lớp</t>
  </si>
  <si>
    <t>Sĩ số</t>
  </si>
  <si>
    <t>Kết quả xếp loại</t>
  </si>
  <si>
    <t>Yếu</t>
  </si>
  <si>
    <t>Số lượng</t>
  </si>
  <si>
    <t>%</t>
  </si>
  <si>
    <t>HĐ cấp Trường
(dự kiến)</t>
  </si>
  <si>
    <t>21/08/2002</t>
  </si>
  <si>
    <t>28/05/2002</t>
  </si>
  <si>
    <t>13/03/2002</t>
  </si>
  <si>
    <t>12/10/2002</t>
  </si>
  <si>
    <t>29/01/2002</t>
  </si>
  <si>
    <t>17/01/2002</t>
  </si>
  <si>
    <t>01/11/2002</t>
  </si>
  <si>
    <t>05/09/2002</t>
  </si>
  <si>
    <t>30/11/2002</t>
  </si>
  <si>
    <t>11/01/2002</t>
  </si>
  <si>
    <t>29/04/2002</t>
  </si>
  <si>
    <t>26/06/2002</t>
  </si>
  <si>
    <t>15/07/2002</t>
  </si>
  <si>
    <t>12/11/2002</t>
  </si>
  <si>
    <t>11/09/2002</t>
  </si>
  <si>
    <t>06/12/2002</t>
  </si>
  <si>
    <t>19/01/2002</t>
  </si>
  <si>
    <t>20/06/2002</t>
  </si>
  <si>
    <t>18/07/2002</t>
  </si>
  <si>
    <t>27/09/2002</t>
  </si>
  <si>
    <t>03/04/2002</t>
  </si>
  <si>
    <t>10/09/2002</t>
  </si>
  <si>
    <t>24/04/2002</t>
  </si>
  <si>
    <t>16/10/2002</t>
  </si>
  <si>
    <t>21/07/2002</t>
  </si>
  <si>
    <t>18/10/2002</t>
  </si>
  <si>
    <t>29/10/2002</t>
  </si>
  <si>
    <t>19/06/2002</t>
  </si>
  <si>
    <t>22/05/2002</t>
  </si>
  <si>
    <t>09/02/2002</t>
  </si>
  <si>
    <t>28/08/2002</t>
  </si>
  <si>
    <t>20/12/2001</t>
  </si>
  <si>
    <t>15/06/2002</t>
  </si>
  <si>
    <t>26/07/2002</t>
  </si>
  <si>
    <t>14/11/2002</t>
  </si>
  <si>
    <t>24/11/2002</t>
  </si>
  <si>
    <t>14/12/2001</t>
  </si>
  <si>
    <t>17/08/2002</t>
  </si>
  <si>
    <t>19/08/2002</t>
  </si>
  <si>
    <t>02/11/2002</t>
  </si>
  <si>
    <t>22/03/2002</t>
  </si>
  <si>
    <t>20/01/2002</t>
  </si>
  <si>
    <t>22/12/2002</t>
  </si>
  <si>
    <t>05/07/2002</t>
  </si>
  <si>
    <t>13/02/2002</t>
  </si>
  <si>
    <t>25/09/2002</t>
  </si>
  <si>
    <t>25/11/2002</t>
  </si>
  <si>
    <t>27/10/2002</t>
  </si>
  <si>
    <t>14/04/2002</t>
  </si>
  <si>
    <t>20/02/2002</t>
  </si>
  <si>
    <t>LỚP QH-2020-I/CQ-S-AE, HỌC KỲ 2, NĂM HỌC 23-24</t>
  </si>
  <si>
    <t>LỚP QH-2021-I/CQ-S-AE, HỌC KỲ 2, NĂM HỌC 23-24</t>
  </si>
  <si>
    <t>10/10/2003</t>
  </si>
  <si>
    <t>04/09/2003</t>
  </si>
  <si>
    <t>02/08/2003</t>
  </si>
  <si>
    <t>22/09/2003</t>
  </si>
  <si>
    <t>04/06/2003</t>
  </si>
  <si>
    <t>22/02/2003</t>
  </si>
  <si>
    <t>06/11/2003</t>
  </si>
  <si>
    <t>25/07/2002</t>
  </si>
  <si>
    <t>10/06/2003</t>
  </si>
  <si>
    <t>04/10/2003</t>
  </si>
  <si>
    <t>28/01/2003</t>
  </si>
  <si>
    <t>03/02/2003</t>
  </si>
  <si>
    <t>28/04/2003</t>
  </si>
  <si>
    <t>18/01/2003</t>
  </si>
  <si>
    <t>15/04/2003</t>
  </si>
  <si>
    <t>15/10/2003</t>
  </si>
  <si>
    <t>21/01/2003</t>
  </si>
  <si>
    <t>04/04/2003</t>
  </si>
  <si>
    <t>19/01/2003</t>
  </si>
  <si>
    <t>12/02/2003</t>
  </si>
  <si>
    <t>16/07/2003</t>
  </si>
  <si>
    <t>14/01/2003</t>
  </si>
  <si>
    <t>26/09/2003</t>
  </si>
  <si>
    <t>28/02/2003</t>
  </si>
  <si>
    <t>19/03/2003</t>
  </si>
  <si>
    <t>24/07/2003</t>
  </si>
  <si>
    <t>23/02/2003</t>
  </si>
  <si>
    <t>13/07/2003</t>
  </si>
  <si>
    <t>25/09/2003</t>
  </si>
  <si>
    <t>25/02/2003</t>
  </si>
  <si>
    <t>29/07/2003</t>
  </si>
  <si>
    <t>18/10/2003</t>
  </si>
  <si>
    <t>29/12/2003</t>
  </si>
  <si>
    <t>26/10/2001</t>
  </si>
  <si>
    <t>20/03/2003</t>
  </si>
  <si>
    <t>10/08/2003</t>
  </si>
  <si>
    <t>11/03/2003</t>
  </si>
  <si>
    <t>24/02/2003</t>
  </si>
  <si>
    <t>27/12/2002</t>
  </si>
  <si>
    <t>10/09/2003</t>
  </si>
  <si>
    <t>07/02/2003</t>
  </si>
  <si>
    <t>03/11/2003</t>
  </si>
  <si>
    <t>15/08/2003</t>
  </si>
  <si>
    <t>04/05/2003</t>
  </si>
  <si>
    <t>01/06/2002</t>
  </si>
  <si>
    <t>10/12/2003</t>
  </si>
  <si>
    <t>Danh sách có: 47 sinh viên ./.</t>
  </si>
  <si>
    <t>LỚP QH-2022-I/CQ-S-AE, HỌC KỲ 2, NĂM HỌC 23-24</t>
  </si>
  <si>
    <t>15/11/2005</t>
  </si>
  <si>
    <t>20/10/2005</t>
  </si>
  <si>
    <t>13/05/2005</t>
  </si>
  <si>
    <t>27/02/2005</t>
  </si>
  <si>
    <t>25/01/2005</t>
  </si>
  <si>
    <t>20/07/2005</t>
  </si>
  <si>
    <t>02/12/2005</t>
  </si>
  <si>
    <t>14/07/2004</t>
  </si>
  <si>
    <t>18/10/2004</t>
  </si>
  <si>
    <t>28/06/2004</t>
  </si>
  <si>
    <t>26/08/2004</t>
  </si>
  <si>
    <t>12/08/2004</t>
  </si>
  <si>
    <t>05/01/2004</t>
  </si>
  <si>
    <t>22/10/2004</t>
  </si>
  <si>
    <t>20/06/2004</t>
  </si>
  <si>
    <t>08/12/2004</t>
  </si>
  <si>
    <t>27/05/2004</t>
  </si>
  <si>
    <t>12/06/2004</t>
  </si>
  <si>
    <t>04/02/2004</t>
  </si>
  <si>
    <t>15/07/2003</t>
  </si>
  <si>
    <t>01/03/2003</t>
  </si>
  <si>
    <t>25/06/2004</t>
  </si>
  <si>
    <t>26/04/2004</t>
  </si>
  <si>
    <t>29/06/2004</t>
  </si>
  <si>
    <t>13/08/2004</t>
  </si>
  <si>
    <t>13/02/2004</t>
  </si>
  <si>
    <t>23/10/2004</t>
  </si>
  <si>
    <t>22/05/2004</t>
  </si>
  <si>
    <t>03/08/2004</t>
  </si>
  <si>
    <t>13/11/2004</t>
  </si>
  <si>
    <t>30/11/2004</t>
  </si>
  <si>
    <t>29/09/2004</t>
  </si>
  <si>
    <t>04/01/2004</t>
  </si>
  <si>
    <t>09/12/2004</t>
  </si>
  <si>
    <t>17/09/2004</t>
  </si>
  <si>
    <t>15/01/2004</t>
  </si>
  <si>
    <t>25/10/2004</t>
  </si>
  <si>
    <t>18/08/2004</t>
  </si>
  <si>
    <t>01/01/2004</t>
  </si>
  <si>
    <t>24/08/2004</t>
  </si>
  <si>
    <t>20/02/2004</t>
  </si>
  <si>
    <t>24/01/2001</t>
  </si>
  <si>
    <t>12/01/2004</t>
  </si>
  <si>
    <t>14/10/2004</t>
  </si>
  <si>
    <t>09/05/2003</t>
  </si>
  <si>
    <t>17/03/2004</t>
  </si>
  <si>
    <t>09/07/2004</t>
  </si>
  <si>
    <t>28/02/2004</t>
  </si>
  <si>
    <t>16/07/2004</t>
  </si>
  <si>
    <t>05/10/2004</t>
  </si>
  <si>
    <t>22/08/2004</t>
  </si>
  <si>
    <t>03/03/2004</t>
  </si>
  <si>
    <t>23/07/2004</t>
  </si>
  <si>
    <t>25/05/2004</t>
  </si>
  <si>
    <t>08/07/2004</t>
  </si>
  <si>
    <t>28/12/2004</t>
  </si>
  <si>
    <t>15/02/2004</t>
  </si>
  <si>
    <t>21/10/2004</t>
  </si>
  <si>
    <t>08/06/2004</t>
  </si>
  <si>
    <t>21/09/2003</t>
  </si>
  <si>
    <t>21/07/2004</t>
  </si>
  <si>
    <t>10/08/2004</t>
  </si>
  <si>
    <t>26/08/2003</t>
  </si>
  <si>
    <t>21/12/2004</t>
  </si>
  <si>
    <t>14/01/2004</t>
  </si>
  <si>
    <t>28/11/2004</t>
  </si>
  <si>
    <t>22/03/2004</t>
  </si>
  <si>
    <t>25/10/2003</t>
  </si>
  <si>
    <t>18/04/2004</t>
  </si>
  <si>
    <t>19/09/2003</t>
  </si>
  <si>
    <t>30/09/2004</t>
  </si>
  <si>
    <t>18/12/2004</t>
  </si>
  <si>
    <t>22/01/2004</t>
  </si>
  <si>
    <t>Nguyễn Đức An</t>
  </si>
  <si>
    <t>18/11/2005</t>
  </si>
  <si>
    <t>Bùi Nam Anh</t>
  </si>
  <si>
    <t>Đào Duy Anh</t>
  </si>
  <si>
    <t>15/04/2005</t>
  </si>
  <si>
    <t>Hoàng Chung Anh</t>
  </si>
  <si>
    <t>02/08/2005</t>
  </si>
  <si>
    <t>27/12/2005</t>
  </si>
  <si>
    <t>29/09/2005</t>
  </si>
  <si>
    <t>Nguyễn Văn Anh</t>
  </si>
  <si>
    <t>25/03/2005</t>
  </si>
  <si>
    <t>Thân Thái Anh</t>
  </si>
  <si>
    <t>Bùi Quốc Ấn</t>
  </si>
  <si>
    <t>02/11/2005</t>
  </si>
  <si>
    <t>Nguyễn Việt Bách</t>
  </si>
  <si>
    <t>12/02/2005</t>
  </si>
  <si>
    <t>Dương Quốc Cảnh</t>
  </si>
  <si>
    <t>Bùi Mạnh Dũng</t>
  </si>
  <si>
    <t>13/09/2005</t>
  </si>
  <si>
    <t>Nguyễn Đức Dũng</t>
  </si>
  <si>
    <t>10/12/2005</t>
  </si>
  <si>
    <t>Nguyễn Quang Dũng</t>
  </si>
  <si>
    <t>28/02/2005</t>
  </si>
  <si>
    <t>Vũ Tiến Dũng</t>
  </si>
  <si>
    <t>16/10/2005</t>
  </si>
  <si>
    <t>Nguyễn Quang Duy</t>
  </si>
  <si>
    <t>17/01/2005</t>
  </si>
  <si>
    <t>Đặng Trường Dương</t>
  </si>
  <si>
    <t>20/11/2005</t>
  </si>
  <si>
    <t>Đỗ Lê Thái Dương</t>
  </si>
  <si>
    <t>Lê Ngọc Dương</t>
  </si>
  <si>
    <t>Nguyễn Quốc Đại</t>
  </si>
  <si>
    <t>Hồ Lê Tuấn Đạt</t>
  </si>
  <si>
    <t>08/05/2005</t>
  </si>
  <si>
    <t>19/02/2005</t>
  </si>
  <si>
    <t>Phạm Tiến Đạt</t>
  </si>
  <si>
    <t>20/06/2005</t>
  </si>
  <si>
    <t>Trương Tiến Đạt</t>
  </si>
  <si>
    <t>27/07/2005</t>
  </si>
  <si>
    <t>Lê Anh Đức</t>
  </si>
  <si>
    <t>16/02/2005</t>
  </si>
  <si>
    <t>Tạ Minh Đức</t>
  </si>
  <si>
    <t>Trần Huy Đức</t>
  </si>
  <si>
    <t>05/01/2005</t>
  </si>
  <si>
    <t>Lê Thị Khánh Hạ</t>
  </si>
  <si>
    <t>21/04/2005</t>
  </si>
  <si>
    <t>Nguyễn Đăng Hiển</t>
  </si>
  <si>
    <t>09/04/2005</t>
  </si>
  <si>
    <t>Hoàng Đình Hai Hiệu</t>
  </si>
  <si>
    <t>18/01/2005</t>
  </si>
  <si>
    <t>Vũ Quý Hòa</t>
  </si>
  <si>
    <t>13/02/2005</t>
  </si>
  <si>
    <t>Lê Nguyên Hoàng</t>
  </si>
  <si>
    <t>21/01/2005</t>
  </si>
  <si>
    <t>Vũ Đình Huy</t>
  </si>
  <si>
    <t>02/04/2005</t>
  </si>
  <si>
    <t>Nguyễn Cao Thị Huyền</t>
  </si>
  <si>
    <t>26/12/2005</t>
  </si>
  <si>
    <t>Đỗ Tuấn Hưng</t>
  </si>
  <si>
    <t>Nguyễn Văn Hưng</t>
  </si>
  <si>
    <t>04/01/2002</t>
  </si>
  <si>
    <t>Võ Ngọc Tuấn Kiệt</t>
  </si>
  <si>
    <t>15/01/2005</t>
  </si>
  <si>
    <t>Đào Việt Khánh</t>
  </si>
  <si>
    <t>05/09/2005</t>
  </si>
  <si>
    <t>Phạm Thị Linh</t>
  </si>
  <si>
    <t>23/03/2005</t>
  </si>
  <si>
    <t>Trần Quang Linh</t>
  </si>
  <si>
    <t>27/10/2005</t>
  </si>
  <si>
    <t>Đinh Ngọc Long</t>
  </si>
  <si>
    <t>06/10/2005</t>
  </si>
  <si>
    <t>Vương Đinh Bảo Long</t>
  </si>
  <si>
    <t>20/09/2005</t>
  </si>
  <si>
    <t>Trần Bá Lực</t>
  </si>
  <si>
    <t>04/02/2005</t>
  </si>
  <si>
    <t>Nguyễn Văn Lương</t>
  </si>
  <si>
    <t>17/12/2005</t>
  </si>
  <si>
    <t>Trần Tuấn Minh</t>
  </si>
  <si>
    <t>Trịnh Ngọc Nga</t>
  </si>
  <si>
    <t>23/07/2005</t>
  </si>
  <si>
    <t>Trần Trọng Nghĩa</t>
  </si>
  <si>
    <t>27/12/2004</t>
  </si>
  <si>
    <t>Bùi Minh Phong</t>
  </si>
  <si>
    <t>16/03/2005</t>
  </si>
  <si>
    <t>Nguyễn Xuân Phong</t>
  </si>
  <si>
    <t>17/05/2005</t>
  </si>
  <si>
    <t>Phạm Công Quốc Phong</t>
  </si>
  <si>
    <t>12/08/2005</t>
  </si>
  <si>
    <t>Trịnh Hoàng Phong</t>
  </si>
  <si>
    <t>24/08/2005</t>
  </si>
  <si>
    <t>Trương Gia Phong</t>
  </si>
  <si>
    <t>Lê Hồng Phúc</t>
  </si>
  <si>
    <t>26/03/2005</t>
  </si>
  <si>
    <t>Ngô Huy Hoàng Phúc</t>
  </si>
  <si>
    <t>05/08/2005</t>
  </si>
  <si>
    <t>Phạm Duy Phương</t>
  </si>
  <si>
    <t>02/10/2005</t>
  </si>
  <si>
    <t>Trần Việt Quang</t>
  </si>
  <si>
    <t>19/08/2005</t>
  </si>
  <si>
    <t>Nguyễn Đăng Sáng</t>
  </si>
  <si>
    <t>10/03/2005</t>
  </si>
  <si>
    <t>Kim Ngọc Sơn</t>
  </si>
  <si>
    <t>31/08/2005</t>
  </si>
  <si>
    <t>Lê Nguyễn Nam Sơn</t>
  </si>
  <si>
    <t>Phùng Duy Tân</t>
  </si>
  <si>
    <t>Đặng Nguyễn Anh Tú</t>
  </si>
  <si>
    <t>12/09/2005</t>
  </si>
  <si>
    <t>Tống Trần Anh Tuấn</t>
  </si>
  <si>
    <t>30/01/2005</t>
  </si>
  <si>
    <t>Đàm Văn Tuệ</t>
  </si>
  <si>
    <t>28/01/2005</t>
  </si>
  <si>
    <t>Nguyễn Thanh Tùng</t>
  </si>
  <si>
    <t>14/03/2005</t>
  </si>
  <si>
    <t>Phạm Sỹ Thái</t>
  </si>
  <si>
    <t>12/10/2005</t>
  </si>
  <si>
    <t>Vũ Thành Thăng</t>
  </si>
  <si>
    <t>09/11/2005</t>
  </si>
  <si>
    <t>Lê Mạnh Thiện</t>
  </si>
  <si>
    <t>11/08/2005</t>
  </si>
  <si>
    <t>Trần Thu Thủy</t>
  </si>
  <si>
    <t>Mai Hà Trang</t>
  </si>
  <si>
    <t>23/10/2005</t>
  </si>
  <si>
    <t>Dương Công Trúc</t>
  </si>
  <si>
    <t>Trần Hiểu Văn</t>
  </si>
  <si>
    <t>16/01/2005</t>
  </si>
  <si>
    <t>Nguyễn Thị Hạnh Vi</t>
  </si>
  <si>
    <t>25/08/2005</t>
  </si>
  <si>
    <t>Nguyễn Bá Trần Viện</t>
  </si>
  <si>
    <t>13/11/2005</t>
  </si>
  <si>
    <t>Hoàng Quốc Việt</t>
  </si>
  <si>
    <t>01/01/2005</t>
  </si>
  <si>
    <t>Nguyễn Thành Vinh</t>
  </si>
  <si>
    <t>Hoàng Văn Hà</t>
  </si>
  <si>
    <t>18/07/2005</t>
  </si>
  <si>
    <t>Lê Đức Hứa</t>
  </si>
  <si>
    <t>15/09/2005</t>
  </si>
  <si>
    <t>Bàng Đức Quyết</t>
  </si>
  <si>
    <t>24/10/2005</t>
  </si>
  <si>
    <t>Danh sách có: 79 sinh viên ./.</t>
  </si>
  <si>
    <t>khá</t>
  </si>
  <si>
    <t>Danh sách có: 70 sinh viên ./.</t>
  </si>
  <si>
    <t>LỚP QH-2023-I/CQ-S-AE, HỌC KỲ 2, NĂM HỌC 23-24</t>
  </si>
  <si>
    <t>QH-2020-I/CQ-S-AE</t>
  </si>
  <si>
    <t>QH-2021-I/CQ-S-AE</t>
  </si>
  <si>
    <t>QH-2022-I/CQ-S-AE</t>
  </si>
  <si>
    <t>QH-2023-I/CQ-S-AE</t>
  </si>
  <si>
    <t>BẢNG TỔNG HỢP KẾT QUẢ RÈN LUYỆN CỦA SINH VIÊN
 VIỆN CÔNG NGHỆ HÀNG KHÔNG VŨ TRỤ HỌC KỲ II, NĂM HỌC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</si>
</sst>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  <font>
      <b/>
      <sz val="12"/>
      <color theme="1"/>
      <name val="Times New Roman"/>
      <family val="1"/>
    </font>
    <font>
      <i/>
      <sz val="13"/>
      <color theme="1"/>
      <name val="Times New Roman"/>
      <family val="1"/>
    </font>
    <font>
      <b/>
      <sz val="15"/>
      <color theme="1"/>
      <name val="Times New Roman"/>
      <family val="1"/>
    </font>
    <font>
      <sz val="11"/>
      <color theme="1"/>
      <name val="Times New Roman"/>
      <family val="1"/>
      <scheme val="major"/>
    </font>
    <font>
      <b/>
      <sz val="11"/>
      <color theme="1"/>
      <name val="Times New Roman"/>
      <family val="1"/>
      <scheme val="major"/>
    </font>
    <font>
      <b/>
      <sz val="14"/>
      <color theme="1"/>
      <name val="Times New Roman"/>
      <family val="1"/>
      <scheme val="major"/>
    </font>
    <font>
      <b/>
      <sz val="12"/>
      <color theme="1"/>
      <name val="Times New Roman"/>
      <family val="1"/>
      <scheme val="major"/>
    </font>
    <font>
      <b/>
      <sz val="13"/>
      <color theme="1"/>
      <name val="Times New Roman"/>
      <family val="1"/>
      <scheme val="major"/>
    </font>
    <font>
      <sz val="8"/>
      <name val="Arial"/>
      <family val="2"/>
      <scheme val="minor"/>
    </font>
    <font>
      <sz val="12"/>
      <name val="Times New Roman"/>
      <family val="1"/>
      <charset val="163"/>
      <scheme val="major"/>
    </font>
    <font>
      <sz val="11"/>
      <name val="Times New Roman"/>
      <family val="1"/>
      <charset val="163"/>
      <scheme val="major"/>
    </font>
    <font>
      <sz val="11"/>
      <name val="Times New Roman"/>
      <family val="1"/>
      <scheme val="maj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center"/>
    </xf>
    <xf numFmtId="0" fontId="8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64" fontId="10" fillId="0" borderId="9" xfId="1" applyNumberFormat="1" applyFont="1" applyBorder="1" applyAlignment="1">
      <alignment horizontal="center" vertical="center" wrapText="1"/>
    </xf>
    <xf numFmtId="0" fontId="7" fillId="0" borderId="9" xfId="0" applyFont="1" applyBorder="1"/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7" fillId="0" borderId="9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center" vertical="center"/>
    </xf>
    <xf numFmtId="164" fontId="13" fillId="0" borderId="1" xfId="1" applyNumberFormat="1" applyFont="1" applyBorder="1" applyAlignment="1">
      <alignment horizontal="center" vertical="center" wrapText="1"/>
    </xf>
    <xf numFmtId="0" fontId="15" fillId="0" borderId="0" xfId="0" applyFont="1"/>
    <xf numFmtId="164" fontId="10" fillId="0" borderId="1" xfId="1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center" vertical="center"/>
    </xf>
    <xf numFmtId="164" fontId="13" fillId="0" borderId="2" xfId="1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609600</xdr:colOff>
      <xdr:row>2</xdr:row>
      <xdr:rowOff>9525</xdr:rowOff>
    </xdr:from>
    <xdr:to>
      <xdr:col>2</xdr:col>
      <xdr:colOff>1409700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C13250A2-C71B-5ACA-FE81-ED56883F20E9}"/>
            </a:ext>
          </a:extLst>
        </xdr:cNvPr>
        <xdr:cNvCxnSpPr/>
      </xdr:nvCxnSpPr>
      <xdr:spPr>
        <a:xfrm>
          <a:off x="971550" y="428625"/>
          <a:ext cx="14763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114300</xdr:colOff>
      <xdr:row>1</xdr:row>
      <xdr:rowOff>200025</xdr:rowOff>
    </xdr:from>
    <xdr:to>
      <xdr:col>10</xdr:col>
      <xdr:colOff>419100</xdr:colOff>
      <xdr:row>1</xdr:row>
      <xdr:rowOff>200025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id="{F26AA06E-C676-42B9-5616-DC3CA54E836C}"/>
            </a:ext>
          </a:extLst>
        </xdr:cNvPr>
        <xdr:cNvCxnSpPr/>
      </xdr:nvCxnSpPr>
      <xdr:spPr>
        <a:xfrm>
          <a:off x="4848225" y="409575"/>
          <a:ext cx="17145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609600</xdr:colOff>
      <xdr:row>2</xdr:row>
      <xdr:rowOff>9525</xdr:rowOff>
    </xdr:from>
    <xdr:to>
      <xdr:col>2</xdr:col>
      <xdr:colOff>1409700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E9BC39A9-4DAB-43C2-A8F6-64CE93D1B6CE}"/>
            </a:ext>
          </a:extLst>
        </xdr:cNvPr>
        <xdr:cNvCxnSpPr/>
      </xdr:nvCxnSpPr>
      <xdr:spPr>
        <a:xfrm>
          <a:off x="971550" y="428625"/>
          <a:ext cx="14763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352425</xdr:colOff>
      <xdr:row>2</xdr:row>
      <xdr:rowOff>0</xdr:rowOff>
    </xdr:from>
    <xdr:to>
      <xdr:col>10</xdr:col>
      <xdr:colOff>247650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613C5B6C-59EA-46AB-BF24-8B9612D61E97}"/>
            </a:ext>
          </a:extLst>
        </xdr:cNvPr>
        <xdr:cNvCxnSpPr/>
      </xdr:nvCxnSpPr>
      <xdr:spPr>
        <a:xfrm>
          <a:off x="4676775" y="419100"/>
          <a:ext cx="17145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609600</xdr:colOff>
      <xdr:row>2</xdr:row>
      <xdr:rowOff>9525</xdr:rowOff>
    </xdr:from>
    <xdr:to>
      <xdr:col>2</xdr:col>
      <xdr:colOff>1409700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94E988DF-38B8-4D44-B0F0-5411B27041BF}"/>
            </a:ext>
          </a:extLst>
        </xdr:cNvPr>
        <xdr:cNvCxnSpPr/>
      </xdr:nvCxnSpPr>
      <xdr:spPr>
        <a:xfrm>
          <a:off x="971550" y="428625"/>
          <a:ext cx="11906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352425</xdr:colOff>
      <xdr:row>2</xdr:row>
      <xdr:rowOff>0</xdr:rowOff>
    </xdr:from>
    <xdr:to>
      <xdr:col>10</xdr:col>
      <xdr:colOff>247650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D43CF3F9-904B-4E87-A826-A6C565D9378B}"/>
            </a:ext>
          </a:extLst>
        </xdr:cNvPr>
        <xdr:cNvCxnSpPr/>
      </xdr:nvCxnSpPr>
      <xdr:spPr>
        <a:xfrm>
          <a:off x="4200525" y="419100"/>
          <a:ext cx="18002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609600</xdr:colOff>
      <xdr:row>2</xdr:row>
      <xdr:rowOff>9525</xdr:rowOff>
    </xdr:from>
    <xdr:to>
      <xdr:col>2</xdr:col>
      <xdr:colOff>1409700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5F082CDD-AFE2-45B6-B896-735FC753D30E}"/>
            </a:ext>
          </a:extLst>
        </xdr:cNvPr>
        <xdr:cNvCxnSpPr/>
      </xdr:nvCxnSpPr>
      <xdr:spPr>
        <a:xfrm>
          <a:off x="971550" y="428625"/>
          <a:ext cx="14763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352425</xdr:colOff>
      <xdr:row>2</xdr:row>
      <xdr:rowOff>0</xdr:rowOff>
    </xdr:from>
    <xdr:to>
      <xdr:col>10</xdr:col>
      <xdr:colOff>247650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F471C71B-6F9F-4260-827F-0745B43FBA46}"/>
            </a:ext>
          </a:extLst>
        </xdr:cNvPr>
        <xdr:cNvCxnSpPr/>
      </xdr:nvCxnSpPr>
      <xdr:spPr>
        <a:xfrm>
          <a:off x="4791075" y="419100"/>
          <a:ext cx="18002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1028700</xdr:colOff>
      <xdr:row>1</xdr:row>
      <xdr:rowOff>180975</xdr:rowOff>
    </xdr:from>
    <xdr:to>
      <xdr:col>3</xdr:col>
      <xdr:colOff>504825</xdr:colOff>
      <xdr:row>1</xdr:row>
      <xdr:rowOff>180975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F8CD2A12-5D97-4D5B-AF8D-E222858DEBF1}"/>
            </a:ext>
          </a:extLst>
        </xdr:cNvPr>
        <xdr:cNvCxnSpPr/>
      </xdr:nvCxnSpPr>
      <xdr:spPr>
        <a:xfrm>
          <a:off x="1390650" y="371475"/>
          <a:ext cx="11811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133350</xdr:colOff>
      <xdr:row>1</xdr:row>
      <xdr:rowOff>171450</xdr:rowOff>
    </xdr:from>
    <xdr:to>
      <xdr:col>12</xdr:col>
      <xdr:colOff>504825</xdr:colOff>
      <xdr:row>1</xdr:row>
      <xdr:rowOff>171450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FF61C229-A80C-400F-B455-54339EB76C18}"/>
            </a:ext>
          </a:extLst>
        </xdr:cNvPr>
        <xdr:cNvCxnSpPr/>
      </xdr:nvCxnSpPr>
      <xdr:spPr>
        <a:xfrm>
          <a:off x="7591425" y="361950"/>
          <a:ext cx="17430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7"/>
  <sheetViews>
    <sheetView tabSelected="1" topLeftCell="A39" workbookViewId="0">
      <selection activeCell="N57" sqref="N57"/>
    </sheetView>
  </sheetViews>
  <sheetFormatPr defaultColWidth="21.75" defaultRowHeight="14.25" x14ac:dyDescent="0.2"/>
  <cols>
    <col min="1" max="1" width="4.75" style="10" bestFit="1" customWidth="1"/>
    <col min="2" max="2" width="8.875" style="10" bestFit="1" customWidth="1"/>
    <col min="3" max="3" width="21" bestFit="1" customWidth="1"/>
    <col min="4" max="4" width="9.875" style="10" bestFit="1" customWidth="1"/>
    <col min="5" max="5" width="6.875" style="10" bestFit="1" customWidth="1"/>
    <col min="6" max="8" width="5.375" style="10" bestFit="1" customWidth="1"/>
    <col min="9" max="9" width="7.75" bestFit="1" customWidth="1"/>
    <col min="10" max="10" width="5.375" style="10" bestFit="1" customWidth="1"/>
    <col min="11" max="11" width="11.75" customWidth="1"/>
  </cols>
  <sheetData>
    <row r="1" spans="1:11" ht="16.5" x14ac:dyDescent="0.2">
      <c r="A1" s="31" t="s">
        <v>0</v>
      </c>
      <c r="B1" s="31"/>
      <c r="C1" s="31"/>
      <c r="D1" s="31"/>
      <c r="G1" s="30" t="s">
        <v>2</v>
      </c>
      <c r="H1" s="30"/>
      <c r="I1" s="30"/>
      <c r="J1" s="30"/>
      <c r="K1" s="30"/>
    </row>
    <row r="2" spans="1:11" ht="16.5" x14ac:dyDescent="0.2">
      <c r="A2" s="32" t="s">
        <v>1</v>
      </c>
      <c r="B2" s="32"/>
      <c r="C2" s="32"/>
      <c r="D2" s="32"/>
      <c r="G2" s="30" t="s">
        <v>3</v>
      </c>
      <c r="H2" s="30"/>
      <c r="I2" s="30"/>
      <c r="J2" s="30"/>
      <c r="K2" s="30"/>
    </row>
    <row r="3" spans="1:11" ht="16.5" x14ac:dyDescent="0.2">
      <c r="A3" s="13"/>
    </row>
    <row r="5" spans="1:11" ht="19.5" x14ac:dyDescent="0.2">
      <c r="A5" s="33" t="s">
        <v>4</v>
      </c>
      <c r="B5" s="33"/>
      <c r="C5" s="33"/>
      <c r="D5" s="33"/>
      <c r="E5" s="33"/>
      <c r="F5" s="33"/>
      <c r="G5" s="33"/>
      <c r="H5" s="33"/>
      <c r="I5" s="33"/>
      <c r="J5" s="33"/>
      <c r="K5" s="33"/>
    </row>
    <row r="6" spans="1:11" ht="19.5" x14ac:dyDescent="0.2">
      <c r="A6" s="33" t="s">
        <v>251</v>
      </c>
      <c r="B6" s="33"/>
      <c r="C6" s="33"/>
      <c r="D6" s="33"/>
      <c r="E6" s="33"/>
      <c r="F6" s="33"/>
      <c r="G6" s="33"/>
      <c r="H6" s="33"/>
      <c r="I6" s="33"/>
      <c r="J6" s="33"/>
      <c r="K6" s="33"/>
    </row>
    <row r="7" spans="1:11" ht="19.5" x14ac:dyDescent="0.2">
      <c r="A7" s="33" t="s">
        <v>25</v>
      </c>
      <c r="B7" s="33"/>
      <c r="C7" s="33"/>
      <c r="D7" s="33"/>
      <c r="E7" s="33"/>
      <c r="F7" s="33"/>
      <c r="G7" s="33"/>
      <c r="H7" s="33"/>
      <c r="I7" s="33"/>
      <c r="J7" s="33"/>
      <c r="K7" s="33"/>
    </row>
    <row r="10" spans="1:11" ht="15.75" x14ac:dyDescent="0.2">
      <c r="A10" s="34" t="s">
        <v>5</v>
      </c>
      <c r="B10" s="36" t="s">
        <v>6</v>
      </c>
      <c r="C10" s="36" t="s">
        <v>7</v>
      </c>
      <c r="D10" s="36" t="s">
        <v>8</v>
      </c>
      <c r="E10" s="1" t="s">
        <v>9</v>
      </c>
      <c r="F10" s="1" t="s">
        <v>9</v>
      </c>
      <c r="G10" s="1" t="s">
        <v>9</v>
      </c>
      <c r="H10" s="25" t="s">
        <v>13</v>
      </c>
      <c r="I10" s="26"/>
      <c r="J10" s="25" t="s">
        <v>13</v>
      </c>
      <c r="K10" s="26"/>
    </row>
    <row r="11" spans="1:11" ht="31.5" customHeight="1" x14ac:dyDescent="0.2">
      <c r="A11" s="35"/>
      <c r="B11" s="37"/>
      <c r="C11" s="37"/>
      <c r="D11" s="37"/>
      <c r="E11" s="2" t="s">
        <v>10</v>
      </c>
      <c r="F11" s="2" t="s">
        <v>11</v>
      </c>
      <c r="G11" s="2" t="s">
        <v>12</v>
      </c>
      <c r="H11" s="27" t="s">
        <v>14</v>
      </c>
      <c r="I11" s="28"/>
      <c r="J11" s="27" t="s">
        <v>200</v>
      </c>
      <c r="K11" s="28"/>
    </row>
    <row r="12" spans="1:11" ht="15.75" x14ac:dyDescent="0.2">
      <c r="A12" s="35"/>
      <c r="B12" s="37"/>
      <c r="C12" s="37"/>
      <c r="D12" s="37"/>
      <c r="E12" s="11"/>
      <c r="F12" s="11"/>
      <c r="G12" s="11"/>
      <c r="H12" s="1" t="s">
        <v>9</v>
      </c>
      <c r="I12" s="1" t="s">
        <v>15</v>
      </c>
      <c r="J12" s="1" t="s">
        <v>9</v>
      </c>
      <c r="K12" s="1" t="s">
        <v>15</v>
      </c>
    </row>
    <row r="13" spans="1:11" ht="15" x14ac:dyDescent="0.25">
      <c r="A13" s="12">
        <v>1</v>
      </c>
      <c r="B13" s="12">
        <v>20020088</v>
      </c>
      <c r="C13" s="9" t="s">
        <v>26</v>
      </c>
      <c r="D13" s="12" t="s">
        <v>201</v>
      </c>
      <c r="E13" s="12">
        <v>80</v>
      </c>
      <c r="F13" s="12">
        <v>70</v>
      </c>
      <c r="G13" s="12">
        <v>70</v>
      </c>
      <c r="H13" s="12">
        <v>70</v>
      </c>
      <c r="I13" s="9" t="s">
        <v>17</v>
      </c>
      <c r="J13" s="12">
        <v>70</v>
      </c>
      <c r="K13" s="9" t="s">
        <v>17</v>
      </c>
    </row>
    <row r="14" spans="1:11" ht="15" x14ac:dyDescent="0.25">
      <c r="A14" s="12">
        <v>2</v>
      </c>
      <c r="B14" s="12">
        <v>20020239</v>
      </c>
      <c r="C14" s="9" t="s">
        <v>27</v>
      </c>
      <c r="D14" s="12" t="s">
        <v>202</v>
      </c>
      <c r="E14" s="12">
        <v>80</v>
      </c>
      <c r="F14" s="12">
        <v>70</v>
      </c>
      <c r="G14" s="12"/>
      <c r="H14" s="12">
        <v>70</v>
      </c>
      <c r="I14" s="9" t="s">
        <v>17</v>
      </c>
      <c r="J14" s="12">
        <v>70</v>
      </c>
      <c r="K14" s="9" t="s">
        <v>17</v>
      </c>
    </row>
    <row r="15" spans="1:11" ht="15" x14ac:dyDescent="0.25">
      <c r="A15" s="12">
        <v>3</v>
      </c>
      <c r="B15" s="12">
        <v>20021215</v>
      </c>
      <c r="C15" s="9" t="s">
        <v>28</v>
      </c>
      <c r="D15" s="12" t="s">
        <v>203</v>
      </c>
      <c r="E15" s="12"/>
      <c r="F15" s="12"/>
      <c r="G15" s="12"/>
      <c r="H15" s="12"/>
      <c r="I15" s="9" t="s">
        <v>21</v>
      </c>
      <c r="J15" s="12"/>
      <c r="K15" s="9" t="s">
        <v>21</v>
      </c>
    </row>
    <row r="16" spans="1:11" ht="15" x14ac:dyDescent="0.25">
      <c r="A16" s="12">
        <v>4</v>
      </c>
      <c r="B16" s="12">
        <v>20021217</v>
      </c>
      <c r="C16" s="9" t="s">
        <v>16</v>
      </c>
      <c r="D16" s="12" t="s">
        <v>204</v>
      </c>
      <c r="E16" s="12">
        <v>80</v>
      </c>
      <c r="F16" s="12">
        <v>80</v>
      </c>
      <c r="G16" s="12">
        <v>80</v>
      </c>
      <c r="H16" s="12">
        <v>80</v>
      </c>
      <c r="I16" s="9" t="s">
        <v>19</v>
      </c>
      <c r="J16" s="12">
        <v>80</v>
      </c>
      <c r="K16" s="9" t="s">
        <v>19</v>
      </c>
    </row>
    <row r="17" spans="1:11" ht="15" x14ac:dyDescent="0.25">
      <c r="A17" s="12">
        <v>5</v>
      </c>
      <c r="B17" s="12">
        <v>20021218</v>
      </c>
      <c r="C17" s="9" t="s">
        <v>29</v>
      </c>
      <c r="D17" s="12" t="s">
        <v>205</v>
      </c>
      <c r="E17" s="12">
        <v>80</v>
      </c>
      <c r="F17" s="12">
        <v>80</v>
      </c>
      <c r="G17" s="12">
        <v>80</v>
      </c>
      <c r="H17" s="12">
        <v>80</v>
      </c>
      <c r="I17" s="9" t="s">
        <v>19</v>
      </c>
      <c r="J17" s="12">
        <v>80</v>
      </c>
      <c r="K17" s="9" t="s">
        <v>19</v>
      </c>
    </row>
    <row r="18" spans="1:11" ht="15" x14ac:dyDescent="0.25">
      <c r="A18" s="12">
        <v>6</v>
      </c>
      <c r="B18" s="12">
        <v>20021219</v>
      </c>
      <c r="C18" s="9" t="s">
        <v>30</v>
      </c>
      <c r="D18" s="12" t="s">
        <v>206</v>
      </c>
      <c r="E18" s="12"/>
      <c r="F18" s="12"/>
      <c r="G18" s="12"/>
      <c r="H18" s="12"/>
      <c r="I18" s="9" t="s">
        <v>21</v>
      </c>
      <c r="J18" s="12"/>
      <c r="K18" s="9" t="s">
        <v>21</v>
      </c>
    </row>
    <row r="19" spans="1:11" ht="15" x14ac:dyDescent="0.25">
      <c r="A19" s="12">
        <v>7</v>
      </c>
      <c r="B19" s="12">
        <v>20021220</v>
      </c>
      <c r="C19" s="9" t="s">
        <v>31</v>
      </c>
      <c r="D19" s="12" t="s">
        <v>207</v>
      </c>
      <c r="E19" s="12">
        <v>90</v>
      </c>
      <c r="F19" s="12">
        <v>90</v>
      </c>
      <c r="G19" s="12">
        <v>90</v>
      </c>
      <c r="H19" s="12">
        <v>90</v>
      </c>
      <c r="I19" s="9" t="s">
        <v>20</v>
      </c>
      <c r="J19" s="12">
        <v>90</v>
      </c>
      <c r="K19" s="9" t="s">
        <v>20</v>
      </c>
    </row>
    <row r="20" spans="1:11" ht="15" x14ac:dyDescent="0.25">
      <c r="A20" s="12">
        <v>8</v>
      </c>
      <c r="B20" s="12">
        <v>20021221</v>
      </c>
      <c r="C20" s="9" t="s">
        <v>32</v>
      </c>
      <c r="D20" s="12" t="s">
        <v>208</v>
      </c>
      <c r="E20" s="12">
        <v>90</v>
      </c>
      <c r="F20" s="12">
        <v>80</v>
      </c>
      <c r="G20" s="12">
        <v>80</v>
      </c>
      <c r="H20" s="12">
        <v>80</v>
      </c>
      <c r="I20" s="9" t="s">
        <v>19</v>
      </c>
      <c r="J20" s="12">
        <v>80</v>
      </c>
      <c r="K20" s="9" t="s">
        <v>19</v>
      </c>
    </row>
    <row r="21" spans="1:11" ht="15" x14ac:dyDescent="0.25">
      <c r="A21" s="12">
        <v>9</v>
      </c>
      <c r="B21" s="12">
        <v>20021223</v>
      </c>
      <c r="C21" s="9" t="s">
        <v>33</v>
      </c>
      <c r="D21" s="12" t="s">
        <v>209</v>
      </c>
      <c r="E21" s="12">
        <v>87</v>
      </c>
      <c r="F21" s="12">
        <v>90</v>
      </c>
      <c r="G21" s="12">
        <v>90</v>
      </c>
      <c r="H21" s="12">
        <v>90</v>
      </c>
      <c r="I21" s="9" t="s">
        <v>20</v>
      </c>
      <c r="J21" s="12">
        <v>90</v>
      </c>
      <c r="K21" s="9" t="s">
        <v>20</v>
      </c>
    </row>
    <row r="22" spans="1:11" ht="15" x14ac:dyDescent="0.25">
      <c r="A22" s="12">
        <v>10</v>
      </c>
      <c r="B22" s="12">
        <v>20021224</v>
      </c>
      <c r="C22" s="9" t="s">
        <v>34</v>
      </c>
      <c r="D22" s="12" t="s">
        <v>210</v>
      </c>
      <c r="E22" s="12">
        <v>90</v>
      </c>
      <c r="F22" s="12">
        <v>80</v>
      </c>
      <c r="G22" s="12"/>
      <c r="H22" s="12">
        <v>70</v>
      </c>
      <c r="I22" s="9" t="s">
        <v>513</v>
      </c>
      <c r="J22" s="12">
        <v>80</v>
      </c>
      <c r="K22" s="9" t="s">
        <v>19</v>
      </c>
    </row>
    <row r="23" spans="1:11" ht="15" x14ac:dyDescent="0.25">
      <c r="A23" s="12">
        <v>11</v>
      </c>
      <c r="B23" s="12">
        <v>20021225</v>
      </c>
      <c r="C23" s="9" t="s">
        <v>35</v>
      </c>
      <c r="D23" s="12" t="s">
        <v>211</v>
      </c>
      <c r="E23" s="12"/>
      <c r="F23" s="12"/>
      <c r="G23" s="12"/>
      <c r="H23" s="12"/>
      <c r="I23" s="9" t="s">
        <v>21</v>
      </c>
      <c r="J23" s="12"/>
      <c r="K23" s="9" t="s">
        <v>21</v>
      </c>
    </row>
    <row r="24" spans="1:11" ht="15" x14ac:dyDescent="0.25">
      <c r="A24" s="12">
        <v>12</v>
      </c>
      <c r="B24" s="12">
        <v>20021226</v>
      </c>
      <c r="C24" s="9" t="s">
        <v>36</v>
      </c>
      <c r="D24" s="12" t="s">
        <v>212</v>
      </c>
      <c r="E24" s="12"/>
      <c r="F24" s="12"/>
      <c r="G24" s="12"/>
      <c r="H24" s="12"/>
      <c r="I24" s="9" t="s">
        <v>21</v>
      </c>
      <c r="J24" s="12"/>
      <c r="K24" s="9" t="s">
        <v>21</v>
      </c>
    </row>
    <row r="25" spans="1:11" ht="15" x14ac:dyDescent="0.25">
      <c r="A25" s="12">
        <v>13</v>
      </c>
      <c r="B25" s="12">
        <v>20021227</v>
      </c>
      <c r="C25" s="9" t="s">
        <v>37</v>
      </c>
      <c r="D25" s="12" t="s">
        <v>207</v>
      </c>
      <c r="E25" s="12">
        <v>90</v>
      </c>
      <c r="F25" s="12">
        <v>90</v>
      </c>
      <c r="G25" s="12">
        <v>90</v>
      </c>
      <c r="H25" s="12">
        <v>90</v>
      </c>
      <c r="I25" s="9" t="s">
        <v>20</v>
      </c>
      <c r="J25" s="12">
        <v>90</v>
      </c>
      <c r="K25" s="9" t="s">
        <v>20</v>
      </c>
    </row>
    <row r="26" spans="1:11" ht="15" x14ac:dyDescent="0.25">
      <c r="A26" s="12">
        <v>14</v>
      </c>
      <c r="B26" s="12">
        <v>20021231</v>
      </c>
      <c r="C26" s="9" t="s">
        <v>38</v>
      </c>
      <c r="D26" s="12" t="s">
        <v>213</v>
      </c>
      <c r="E26" s="12">
        <v>90</v>
      </c>
      <c r="F26" s="12">
        <v>90</v>
      </c>
      <c r="G26" s="12">
        <v>90</v>
      </c>
      <c r="H26" s="12">
        <v>90</v>
      </c>
      <c r="I26" s="9" t="s">
        <v>20</v>
      </c>
      <c r="J26" s="12">
        <v>90</v>
      </c>
      <c r="K26" s="9" t="s">
        <v>20</v>
      </c>
    </row>
    <row r="27" spans="1:11" ht="15" x14ac:dyDescent="0.25">
      <c r="A27" s="12">
        <v>15</v>
      </c>
      <c r="B27" s="12">
        <v>20021232</v>
      </c>
      <c r="C27" s="9" t="s">
        <v>39</v>
      </c>
      <c r="D27" s="12" t="s">
        <v>214</v>
      </c>
      <c r="E27" s="12">
        <v>80</v>
      </c>
      <c r="F27" s="12">
        <v>80</v>
      </c>
      <c r="G27" s="12">
        <v>80</v>
      </c>
      <c r="H27" s="12">
        <v>80</v>
      </c>
      <c r="I27" s="9" t="s">
        <v>19</v>
      </c>
      <c r="J27" s="12">
        <v>80</v>
      </c>
      <c r="K27" s="9" t="s">
        <v>19</v>
      </c>
    </row>
    <row r="28" spans="1:11" ht="15" x14ac:dyDescent="0.25">
      <c r="A28" s="12">
        <v>16</v>
      </c>
      <c r="B28" s="12">
        <v>20021233</v>
      </c>
      <c r="C28" s="9" t="s">
        <v>40</v>
      </c>
      <c r="D28" s="12" t="s">
        <v>215</v>
      </c>
      <c r="E28" s="12">
        <v>70</v>
      </c>
      <c r="F28" s="12">
        <v>80</v>
      </c>
      <c r="G28" s="12">
        <v>80</v>
      </c>
      <c r="H28" s="12">
        <v>80</v>
      </c>
      <c r="I28" s="9" t="s">
        <v>19</v>
      </c>
      <c r="J28" s="12">
        <v>80</v>
      </c>
      <c r="K28" s="9" t="s">
        <v>19</v>
      </c>
    </row>
    <row r="29" spans="1:11" ht="15" x14ac:dyDescent="0.25">
      <c r="A29" s="12">
        <v>17</v>
      </c>
      <c r="B29" s="12">
        <v>20021234</v>
      </c>
      <c r="C29" s="9" t="s">
        <v>41</v>
      </c>
      <c r="D29" s="12" t="s">
        <v>216</v>
      </c>
      <c r="E29" s="12">
        <v>92</v>
      </c>
      <c r="F29" s="12">
        <v>92</v>
      </c>
      <c r="G29" s="12">
        <v>92</v>
      </c>
      <c r="H29" s="12">
        <v>92</v>
      </c>
      <c r="I29" s="9" t="s">
        <v>20</v>
      </c>
      <c r="J29" s="12">
        <v>92</v>
      </c>
      <c r="K29" s="9" t="s">
        <v>20</v>
      </c>
    </row>
    <row r="30" spans="1:11" ht="15" x14ac:dyDescent="0.25">
      <c r="A30" s="12">
        <v>18</v>
      </c>
      <c r="B30" s="12">
        <v>20021235</v>
      </c>
      <c r="C30" s="9" t="s">
        <v>43</v>
      </c>
      <c r="D30" s="12" t="s">
        <v>217</v>
      </c>
      <c r="E30" s="12">
        <v>80</v>
      </c>
      <c r="F30" s="12">
        <v>80</v>
      </c>
      <c r="G30" s="12">
        <v>80</v>
      </c>
      <c r="H30" s="12">
        <v>80</v>
      </c>
      <c r="I30" s="9" t="s">
        <v>19</v>
      </c>
      <c r="J30" s="12">
        <v>80</v>
      </c>
      <c r="K30" s="9" t="s">
        <v>19</v>
      </c>
    </row>
    <row r="31" spans="1:11" ht="15" x14ac:dyDescent="0.25">
      <c r="A31" s="12">
        <v>19</v>
      </c>
      <c r="B31" s="12">
        <v>20021237</v>
      </c>
      <c r="C31" s="9" t="s">
        <v>44</v>
      </c>
      <c r="D31" s="12" t="s">
        <v>218</v>
      </c>
      <c r="E31" s="12"/>
      <c r="F31" s="12"/>
      <c r="G31" s="12"/>
      <c r="H31" s="12"/>
      <c r="I31" s="9" t="s">
        <v>21</v>
      </c>
      <c r="J31" s="12"/>
      <c r="K31" s="9" t="s">
        <v>21</v>
      </c>
    </row>
    <row r="32" spans="1:11" ht="15" x14ac:dyDescent="0.25">
      <c r="A32" s="12">
        <v>20</v>
      </c>
      <c r="B32" s="12">
        <v>20021238</v>
      </c>
      <c r="C32" s="9" t="s">
        <v>45</v>
      </c>
      <c r="D32" s="12" t="s">
        <v>219</v>
      </c>
      <c r="E32" s="12">
        <v>70</v>
      </c>
      <c r="F32" s="12">
        <v>70</v>
      </c>
      <c r="G32" s="12"/>
      <c r="H32" s="12">
        <v>70</v>
      </c>
      <c r="I32" s="9" t="s">
        <v>17</v>
      </c>
      <c r="J32" s="12">
        <v>70</v>
      </c>
      <c r="K32" s="9" t="s">
        <v>17</v>
      </c>
    </row>
    <row r="33" spans="1:11" ht="15" x14ac:dyDescent="0.25">
      <c r="A33" s="12">
        <v>21</v>
      </c>
      <c r="B33" s="12">
        <v>20021239</v>
      </c>
      <c r="C33" s="9" t="s">
        <v>46</v>
      </c>
      <c r="D33" s="12" t="s">
        <v>220</v>
      </c>
      <c r="E33" s="12"/>
      <c r="F33" s="12"/>
      <c r="G33" s="12"/>
      <c r="H33" s="12"/>
      <c r="I33" s="9" t="s">
        <v>21</v>
      </c>
      <c r="J33" s="12"/>
      <c r="K33" s="9" t="s">
        <v>21</v>
      </c>
    </row>
    <row r="34" spans="1:11" ht="15" x14ac:dyDescent="0.25">
      <c r="A34" s="12">
        <v>22</v>
      </c>
      <c r="B34" s="12">
        <v>20021241</v>
      </c>
      <c r="C34" s="9" t="s">
        <v>47</v>
      </c>
      <c r="D34" s="12" t="s">
        <v>221</v>
      </c>
      <c r="E34" s="12">
        <v>90</v>
      </c>
      <c r="F34" s="12">
        <v>80</v>
      </c>
      <c r="G34" s="12">
        <v>80</v>
      </c>
      <c r="H34" s="12">
        <v>80</v>
      </c>
      <c r="I34" s="9" t="s">
        <v>19</v>
      </c>
      <c r="J34" s="12">
        <v>80</v>
      </c>
      <c r="K34" s="9" t="s">
        <v>19</v>
      </c>
    </row>
    <row r="35" spans="1:11" ht="15" x14ac:dyDescent="0.25">
      <c r="A35" s="12">
        <v>23</v>
      </c>
      <c r="B35" s="12">
        <v>20021244</v>
      </c>
      <c r="C35" s="9" t="s">
        <v>48</v>
      </c>
      <c r="D35" s="12" t="s">
        <v>222</v>
      </c>
      <c r="E35" s="12">
        <v>90</v>
      </c>
      <c r="F35" s="12">
        <v>90</v>
      </c>
      <c r="G35" s="12">
        <v>90</v>
      </c>
      <c r="H35" s="12">
        <v>90</v>
      </c>
      <c r="I35" s="9" t="s">
        <v>20</v>
      </c>
      <c r="J35" s="12">
        <v>90</v>
      </c>
      <c r="K35" s="9" t="s">
        <v>20</v>
      </c>
    </row>
    <row r="36" spans="1:11" ht="15" x14ac:dyDescent="0.25">
      <c r="A36" s="12">
        <v>24</v>
      </c>
      <c r="B36" s="12">
        <v>20021245</v>
      </c>
      <c r="C36" s="9" t="s">
        <v>49</v>
      </c>
      <c r="D36" s="12" t="s">
        <v>223</v>
      </c>
      <c r="E36" s="12">
        <v>90</v>
      </c>
      <c r="F36" s="12">
        <v>90</v>
      </c>
      <c r="G36" s="12">
        <v>90</v>
      </c>
      <c r="H36" s="12">
        <v>90</v>
      </c>
      <c r="I36" s="9" t="s">
        <v>20</v>
      </c>
      <c r="J36" s="12">
        <v>90</v>
      </c>
      <c r="K36" s="9" t="s">
        <v>20</v>
      </c>
    </row>
    <row r="37" spans="1:11" ht="15" x14ac:dyDescent="0.25">
      <c r="A37" s="12">
        <v>25</v>
      </c>
      <c r="B37" s="12">
        <v>20021246</v>
      </c>
      <c r="C37" s="9" t="s">
        <v>50</v>
      </c>
      <c r="D37" s="12" t="s">
        <v>224</v>
      </c>
      <c r="E37" s="12">
        <v>75</v>
      </c>
      <c r="F37" s="12">
        <v>75</v>
      </c>
      <c r="G37" s="12">
        <v>75</v>
      </c>
      <c r="H37" s="12">
        <v>75</v>
      </c>
      <c r="I37" s="9" t="s">
        <v>17</v>
      </c>
      <c r="J37" s="12">
        <v>75</v>
      </c>
      <c r="K37" s="9" t="s">
        <v>17</v>
      </c>
    </row>
    <row r="38" spans="1:11" ht="15" x14ac:dyDescent="0.25">
      <c r="A38" s="12">
        <v>26</v>
      </c>
      <c r="B38" s="12">
        <v>20021247</v>
      </c>
      <c r="C38" s="9" t="s">
        <v>51</v>
      </c>
      <c r="D38" s="12" t="s">
        <v>207</v>
      </c>
      <c r="E38" s="12">
        <v>84</v>
      </c>
      <c r="F38" s="12">
        <v>84</v>
      </c>
      <c r="G38" s="12">
        <v>84</v>
      </c>
      <c r="H38" s="12">
        <v>84</v>
      </c>
      <c r="I38" s="9" t="s">
        <v>19</v>
      </c>
      <c r="J38" s="12">
        <v>84</v>
      </c>
      <c r="K38" s="9" t="s">
        <v>19</v>
      </c>
    </row>
    <row r="39" spans="1:11" ht="15" x14ac:dyDescent="0.25">
      <c r="A39" s="12">
        <v>27</v>
      </c>
      <c r="B39" s="12">
        <v>20021248</v>
      </c>
      <c r="C39" s="9" t="s">
        <v>52</v>
      </c>
      <c r="D39" s="12" t="s">
        <v>225</v>
      </c>
      <c r="E39" s="12">
        <v>90</v>
      </c>
      <c r="F39" s="12">
        <v>90</v>
      </c>
      <c r="G39" s="12">
        <v>90</v>
      </c>
      <c r="H39" s="12">
        <v>90</v>
      </c>
      <c r="I39" s="9" t="s">
        <v>20</v>
      </c>
      <c r="J39" s="12">
        <v>90</v>
      </c>
      <c r="K39" s="9" t="s">
        <v>20</v>
      </c>
    </row>
    <row r="40" spans="1:11" ht="15" x14ac:dyDescent="0.25">
      <c r="A40" s="12">
        <v>28</v>
      </c>
      <c r="B40" s="12">
        <v>20021249</v>
      </c>
      <c r="C40" s="9" t="s">
        <v>53</v>
      </c>
      <c r="D40" s="12" t="s">
        <v>220</v>
      </c>
      <c r="E40" s="12">
        <v>80</v>
      </c>
      <c r="F40" s="12">
        <v>70</v>
      </c>
      <c r="G40" s="12"/>
      <c r="H40" s="12">
        <v>70</v>
      </c>
      <c r="I40" s="9" t="s">
        <v>17</v>
      </c>
      <c r="J40" s="12">
        <v>70</v>
      </c>
      <c r="K40" s="9" t="s">
        <v>17</v>
      </c>
    </row>
    <row r="41" spans="1:11" ht="15" x14ac:dyDescent="0.25">
      <c r="A41" s="12">
        <v>29</v>
      </c>
      <c r="B41" s="12">
        <v>20021250</v>
      </c>
      <c r="C41" s="9" t="s">
        <v>54</v>
      </c>
      <c r="D41" s="12" t="s">
        <v>226</v>
      </c>
      <c r="E41" s="12"/>
      <c r="F41" s="12"/>
      <c r="G41" s="12"/>
      <c r="H41" s="12"/>
      <c r="I41" s="9" t="s">
        <v>21</v>
      </c>
      <c r="J41" s="12"/>
      <c r="K41" s="9" t="s">
        <v>21</v>
      </c>
    </row>
    <row r="42" spans="1:11" ht="15" x14ac:dyDescent="0.25">
      <c r="A42" s="12">
        <v>30</v>
      </c>
      <c r="B42" s="12">
        <v>20021251</v>
      </c>
      <c r="C42" s="9" t="s">
        <v>55</v>
      </c>
      <c r="D42" s="12" t="s">
        <v>227</v>
      </c>
      <c r="E42" s="12">
        <v>90</v>
      </c>
      <c r="F42" s="12">
        <v>90</v>
      </c>
      <c r="G42" s="12">
        <v>90</v>
      </c>
      <c r="H42" s="12">
        <v>90</v>
      </c>
      <c r="I42" s="9" t="s">
        <v>20</v>
      </c>
      <c r="J42" s="12">
        <v>90</v>
      </c>
      <c r="K42" s="9" t="s">
        <v>20</v>
      </c>
    </row>
    <row r="43" spans="1:11" ht="15" x14ac:dyDescent="0.25">
      <c r="A43" s="12">
        <v>31</v>
      </c>
      <c r="B43" s="12">
        <v>20021252</v>
      </c>
      <c r="C43" s="9" t="s">
        <v>56</v>
      </c>
      <c r="D43" s="12" t="s">
        <v>228</v>
      </c>
      <c r="E43" s="12">
        <v>90</v>
      </c>
      <c r="F43" s="12">
        <v>90</v>
      </c>
      <c r="G43" s="12">
        <v>90</v>
      </c>
      <c r="H43" s="12">
        <v>90</v>
      </c>
      <c r="I43" s="9" t="s">
        <v>20</v>
      </c>
      <c r="J43" s="12">
        <v>90</v>
      </c>
      <c r="K43" s="9" t="s">
        <v>20</v>
      </c>
    </row>
    <row r="44" spans="1:11" ht="15" x14ac:dyDescent="0.25">
      <c r="A44" s="12">
        <v>32</v>
      </c>
      <c r="B44" s="12">
        <v>20021253</v>
      </c>
      <c r="C44" s="9" t="s">
        <v>57</v>
      </c>
      <c r="D44" s="12" t="s">
        <v>229</v>
      </c>
      <c r="E44" s="12">
        <v>92</v>
      </c>
      <c r="F44" s="12">
        <v>90</v>
      </c>
      <c r="G44" s="12">
        <v>90</v>
      </c>
      <c r="H44" s="12">
        <v>90</v>
      </c>
      <c r="I44" s="9" t="s">
        <v>20</v>
      </c>
      <c r="J44" s="12">
        <v>90</v>
      </c>
      <c r="K44" s="9" t="s">
        <v>20</v>
      </c>
    </row>
    <row r="45" spans="1:11" ht="15" x14ac:dyDescent="0.25">
      <c r="A45" s="12">
        <v>33</v>
      </c>
      <c r="B45" s="12">
        <v>20021254</v>
      </c>
      <c r="C45" s="9" t="s">
        <v>58</v>
      </c>
      <c r="D45" s="12" t="s">
        <v>230</v>
      </c>
      <c r="E45" s="12">
        <v>80</v>
      </c>
      <c r="F45" s="12">
        <v>70</v>
      </c>
      <c r="G45" s="12"/>
      <c r="H45" s="12">
        <v>70</v>
      </c>
      <c r="I45" s="9" t="s">
        <v>17</v>
      </c>
      <c r="J45" s="12">
        <v>70</v>
      </c>
      <c r="K45" s="9" t="s">
        <v>17</v>
      </c>
    </row>
    <row r="46" spans="1:11" ht="15" x14ac:dyDescent="0.25">
      <c r="A46" s="12">
        <v>34</v>
      </c>
      <c r="B46" s="12">
        <v>20021255</v>
      </c>
      <c r="C46" s="9" t="s">
        <v>59</v>
      </c>
      <c r="D46" s="12" t="s">
        <v>231</v>
      </c>
      <c r="E46" s="12">
        <v>90</v>
      </c>
      <c r="F46" s="12">
        <v>90</v>
      </c>
      <c r="G46" s="12">
        <v>90</v>
      </c>
      <c r="H46" s="12">
        <v>90</v>
      </c>
      <c r="I46" s="9" t="s">
        <v>20</v>
      </c>
      <c r="J46" s="12">
        <v>90</v>
      </c>
      <c r="K46" s="9" t="s">
        <v>20</v>
      </c>
    </row>
    <row r="47" spans="1:11" ht="15" x14ac:dyDescent="0.25">
      <c r="A47" s="12">
        <v>35</v>
      </c>
      <c r="B47" s="12">
        <v>20021257</v>
      </c>
      <c r="C47" s="9" t="s">
        <v>60</v>
      </c>
      <c r="D47" s="12" t="s">
        <v>232</v>
      </c>
      <c r="E47" s="12">
        <v>70</v>
      </c>
      <c r="F47" s="12">
        <v>70</v>
      </c>
      <c r="G47" s="12"/>
      <c r="H47" s="12">
        <v>70</v>
      </c>
      <c r="I47" s="9" t="s">
        <v>17</v>
      </c>
      <c r="J47" s="12">
        <v>70</v>
      </c>
      <c r="K47" s="9" t="s">
        <v>17</v>
      </c>
    </row>
    <row r="48" spans="1:11" ht="15" x14ac:dyDescent="0.25">
      <c r="A48" s="12">
        <v>36</v>
      </c>
      <c r="B48" s="12">
        <v>20021258</v>
      </c>
      <c r="C48" s="9" t="s">
        <v>61</v>
      </c>
      <c r="D48" s="12" t="s">
        <v>233</v>
      </c>
      <c r="E48" s="12">
        <v>96</v>
      </c>
      <c r="F48" s="12">
        <v>96</v>
      </c>
      <c r="G48" s="12">
        <v>96</v>
      </c>
      <c r="H48" s="12">
        <v>96</v>
      </c>
      <c r="I48" s="9" t="s">
        <v>20</v>
      </c>
      <c r="J48" s="12">
        <v>96</v>
      </c>
      <c r="K48" s="9" t="s">
        <v>20</v>
      </c>
    </row>
    <row r="49" spans="1:11" ht="15" x14ac:dyDescent="0.25">
      <c r="A49" s="12">
        <v>37</v>
      </c>
      <c r="B49" s="12">
        <v>20021259</v>
      </c>
      <c r="C49" s="9" t="s">
        <v>62</v>
      </c>
      <c r="D49" s="12" t="s">
        <v>234</v>
      </c>
      <c r="E49" s="12">
        <v>90</v>
      </c>
      <c r="F49" s="12">
        <v>90</v>
      </c>
      <c r="G49" s="12">
        <v>90</v>
      </c>
      <c r="H49" s="12">
        <v>90</v>
      </c>
      <c r="I49" s="9" t="s">
        <v>20</v>
      </c>
      <c r="J49" s="12">
        <v>90</v>
      </c>
      <c r="K49" s="9" t="s">
        <v>20</v>
      </c>
    </row>
    <row r="50" spans="1:11" ht="15" x14ac:dyDescent="0.25">
      <c r="A50" s="12">
        <v>38</v>
      </c>
      <c r="B50" s="12">
        <v>20021260</v>
      </c>
      <c r="C50" s="9" t="s">
        <v>63</v>
      </c>
      <c r="D50" s="12" t="s">
        <v>235</v>
      </c>
      <c r="E50" s="12">
        <v>90</v>
      </c>
      <c r="F50" s="12">
        <v>80</v>
      </c>
      <c r="G50" s="12">
        <v>80</v>
      </c>
      <c r="H50" s="12">
        <v>80</v>
      </c>
      <c r="I50" s="9" t="s">
        <v>19</v>
      </c>
      <c r="J50" s="12">
        <v>80</v>
      </c>
      <c r="K50" s="9" t="s">
        <v>19</v>
      </c>
    </row>
    <row r="51" spans="1:11" ht="15" x14ac:dyDescent="0.25">
      <c r="A51" s="12">
        <v>39</v>
      </c>
      <c r="B51" s="12">
        <v>20021262</v>
      </c>
      <c r="C51" s="9" t="s">
        <v>64</v>
      </c>
      <c r="D51" s="12" t="s">
        <v>236</v>
      </c>
      <c r="E51" s="12">
        <v>80</v>
      </c>
      <c r="F51" s="12">
        <v>80</v>
      </c>
      <c r="G51" s="12">
        <v>80</v>
      </c>
      <c r="H51" s="12">
        <v>80</v>
      </c>
      <c r="I51" s="9" t="s">
        <v>19</v>
      </c>
      <c r="J51" s="12">
        <v>80</v>
      </c>
      <c r="K51" s="9" t="s">
        <v>19</v>
      </c>
    </row>
    <row r="52" spans="1:11" ht="15" x14ac:dyDescent="0.25">
      <c r="A52" s="12">
        <v>40</v>
      </c>
      <c r="B52" s="12">
        <v>20021264</v>
      </c>
      <c r="C52" s="9" t="s">
        <v>65</v>
      </c>
      <c r="D52" s="12" t="s">
        <v>237</v>
      </c>
      <c r="E52" s="12">
        <v>80</v>
      </c>
      <c r="F52" s="12">
        <v>80</v>
      </c>
      <c r="G52" s="12">
        <v>80</v>
      </c>
      <c r="H52" s="12">
        <v>80</v>
      </c>
      <c r="I52" s="9" t="s">
        <v>19</v>
      </c>
      <c r="J52" s="12">
        <v>80</v>
      </c>
      <c r="K52" s="9" t="s">
        <v>19</v>
      </c>
    </row>
    <row r="53" spans="1:11" ht="15" x14ac:dyDescent="0.25">
      <c r="A53" s="12">
        <v>41</v>
      </c>
      <c r="B53" s="12">
        <v>20021265</v>
      </c>
      <c r="C53" s="9" t="s">
        <v>66</v>
      </c>
      <c r="D53" s="12" t="s">
        <v>238</v>
      </c>
      <c r="E53" s="12">
        <v>82</v>
      </c>
      <c r="F53" s="12">
        <v>84</v>
      </c>
      <c r="G53" s="12">
        <v>84</v>
      </c>
      <c r="H53" s="12">
        <v>84</v>
      </c>
      <c r="I53" s="9" t="s">
        <v>19</v>
      </c>
      <c r="J53" s="12">
        <v>84</v>
      </c>
      <c r="K53" s="9" t="s">
        <v>19</v>
      </c>
    </row>
    <row r="54" spans="1:11" ht="15" x14ac:dyDescent="0.25">
      <c r="A54" s="12">
        <v>42</v>
      </c>
      <c r="B54" s="12">
        <v>20021267</v>
      </c>
      <c r="C54" s="9" t="s">
        <v>67</v>
      </c>
      <c r="D54" s="12" t="s">
        <v>239</v>
      </c>
      <c r="E54" s="12"/>
      <c r="F54" s="12"/>
      <c r="G54" s="12"/>
      <c r="H54" s="12"/>
      <c r="I54" s="9" t="s">
        <v>21</v>
      </c>
      <c r="J54" s="12"/>
      <c r="K54" s="9" t="s">
        <v>21</v>
      </c>
    </row>
    <row r="55" spans="1:11" ht="15" x14ac:dyDescent="0.25">
      <c r="A55" s="12">
        <v>43</v>
      </c>
      <c r="B55" s="12">
        <v>20021268</v>
      </c>
      <c r="C55" s="9" t="s">
        <v>68</v>
      </c>
      <c r="D55" s="12" t="s">
        <v>240</v>
      </c>
      <c r="E55" s="12">
        <v>90</v>
      </c>
      <c r="F55" s="12">
        <v>80</v>
      </c>
      <c r="G55" s="12">
        <v>80</v>
      </c>
      <c r="H55" s="12">
        <v>80</v>
      </c>
      <c r="I55" s="9" t="s">
        <v>19</v>
      </c>
      <c r="J55" s="12">
        <v>80</v>
      </c>
      <c r="K55" s="9" t="s">
        <v>19</v>
      </c>
    </row>
    <row r="56" spans="1:11" ht="15" x14ac:dyDescent="0.25">
      <c r="A56" s="12">
        <v>44</v>
      </c>
      <c r="B56" s="12">
        <v>20021269</v>
      </c>
      <c r="C56" s="9" t="s">
        <v>69</v>
      </c>
      <c r="D56" s="12" t="s">
        <v>241</v>
      </c>
      <c r="E56" s="12">
        <v>70</v>
      </c>
      <c r="F56" s="12">
        <v>70</v>
      </c>
      <c r="G56" s="12"/>
      <c r="H56" s="12">
        <v>70</v>
      </c>
      <c r="I56" s="9" t="s">
        <v>17</v>
      </c>
      <c r="J56" s="12">
        <v>70</v>
      </c>
      <c r="K56" s="9" t="s">
        <v>17</v>
      </c>
    </row>
    <row r="57" spans="1:11" ht="15" x14ac:dyDescent="0.25">
      <c r="A57" s="12">
        <v>45</v>
      </c>
      <c r="B57" s="12">
        <v>20021270</v>
      </c>
      <c r="C57" s="9" t="s">
        <v>70</v>
      </c>
      <c r="D57" s="12" t="s">
        <v>242</v>
      </c>
      <c r="E57" s="12">
        <v>90</v>
      </c>
      <c r="F57" s="12">
        <v>90</v>
      </c>
      <c r="G57" s="12">
        <v>90</v>
      </c>
      <c r="H57" s="12">
        <v>90</v>
      </c>
      <c r="I57" s="9" t="s">
        <v>20</v>
      </c>
      <c r="J57" s="12">
        <v>90</v>
      </c>
      <c r="K57" s="9" t="s">
        <v>20</v>
      </c>
    </row>
    <row r="58" spans="1:11" ht="15" x14ac:dyDescent="0.25">
      <c r="A58" s="12">
        <v>46</v>
      </c>
      <c r="B58" s="12">
        <v>20021271</v>
      </c>
      <c r="C58" s="9" t="s">
        <v>71</v>
      </c>
      <c r="D58" s="12" t="s">
        <v>243</v>
      </c>
      <c r="E58" s="12">
        <v>90</v>
      </c>
      <c r="F58" s="12">
        <v>90</v>
      </c>
      <c r="G58" s="12">
        <v>90</v>
      </c>
      <c r="H58" s="12">
        <v>90</v>
      </c>
      <c r="I58" s="9" t="s">
        <v>20</v>
      </c>
      <c r="J58" s="12">
        <v>90</v>
      </c>
      <c r="K58" s="9" t="s">
        <v>20</v>
      </c>
    </row>
    <row r="59" spans="1:11" ht="15" x14ac:dyDescent="0.25">
      <c r="A59" s="12">
        <v>47</v>
      </c>
      <c r="B59" s="12">
        <v>20021273</v>
      </c>
      <c r="C59" s="9" t="s">
        <v>72</v>
      </c>
      <c r="D59" s="12" t="s">
        <v>244</v>
      </c>
      <c r="E59" s="12">
        <v>92</v>
      </c>
      <c r="F59" s="12">
        <v>92</v>
      </c>
      <c r="G59" s="12">
        <v>92</v>
      </c>
      <c r="H59" s="12">
        <v>92</v>
      </c>
      <c r="I59" s="9" t="s">
        <v>20</v>
      </c>
      <c r="J59" s="12">
        <v>92</v>
      </c>
      <c r="K59" s="9" t="s">
        <v>20</v>
      </c>
    </row>
    <row r="60" spans="1:11" ht="15" x14ac:dyDescent="0.25">
      <c r="A60" s="12">
        <v>48</v>
      </c>
      <c r="B60" s="12">
        <v>20021274</v>
      </c>
      <c r="C60" s="9" t="s">
        <v>73</v>
      </c>
      <c r="D60" s="12" t="s">
        <v>245</v>
      </c>
      <c r="E60" s="12">
        <v>90</v>
      </c>
      <c r="F60" s="12">
        <v>80</v>
      </c>
      <c r="G60" s="12">
        <v>80</v>
      </c>
      <c r="H60" s="12">
        <v>80</v>
      </c>
      <c r="I60" s="9" t="s">
        <v>19</v>
      </c>
      <c r="J60" s="12">
        <v>80</v>
      </c>
      <c r="K60" s="9" t="s">
        <v>19</v>
      </c>
    </row>
    <row r="61" spans="1:11" ht="15" x14ac:dyDescent="0.25">
      <c r="A61" s="12">
        <v>49</v>
      </c>
      <c r="B61" s="12">
        <v>20021275</v>
      </c>
      <c r="C61" s="9" t="s">
        <v>74</v>
      </c>
      <c r="D61" s="12" t="s">
        <v>246</v>
      </c>
      <c r="E61" s="12">
        <v>85</v>
      </c>
      <c r="F61" s="12">
        <v>75</v>
      </c>
      <c r="G61" s="12">
        <v>75</v>
      </c>
      <c r="H61" s="12">
        <v>75</v>
      </c>
      <c r="I61" s="9" t="s">
        <v>17</v>
      </c>
      <c r="J61" s="12">
        <v>75</v>
      </c>
      <c r="K61" s="9" t="s">
        <v>17</v>
      </c>
    </row>
    <row r="62" spans="1:11" ht="15" x14ac:dyDescent="0.25">
      <c r="A62" s="12">
        <v>50</v>
      </c>
      <c r="B62" s="12">
        <v>20021276</v>
      </c>
      <c r="C62" s="9" t="s">
        <v>75</v>
      </c>
      <c r="D62" s="12" t="s">
        <v>247</v>
      </c>
      <c r="E62" s="12">
        <v>80</v>
      </c>
      <c r="F62" s="12">
        <v>80</v>
      </c>
      <c r="G62" s="12">
        <v>80</v>
      </c>
      <c r="H62" s="12">
        <v>80</v>
      </c>
      <c r="I62" s="9" t="s">
        <v>19</v>
      </c>
      <c r="J62" s="12">
        <v>80</v>
      </c>
      <c r="K62" s="9" t="s">
        <v>19</v>
      </c>
    </row>
    <row r="63" spans="1:11" ht="15" x14ac:dyDescent="0.25">
      <c r="A63" s="12">
        <v>51</v>
      </c>
      <c r="B63" s="12">
        <v>20021277</v>
      </c>
      <c r="C63" s="9" t="s">
        <v>76</v>
      </c>
      <c r="D63" s="12" t="s">
        <v>248</v>
      </c>
      <c r="E63" s="12">
        <v>90</v>
      </c>
      <c r="F63" s="12">
        <v>80</v>
      </c>
      <c r="G63" s="12">
        <v>80</v>
      </c>
      <c r="H63" s="12">
        <v>80</v>
      </c>
      <c r="I63" s="9" t="s">
        <v>19</v>
      </c>
      <c r="J63" s="12">
        <v>80</v>
      </c>
      <c r="K63" s="9" t="s">
        <v>19</v>
      </c>
    </row>
    <row r="64" spans="1:11" ht="15" x14ac:dyDescent="0.25">
      <c r="A64" s="12">
        <v>52</v>
      </c>
      <c r="B64" s="12">
        <v>20021278</v>
      </c>
      <c r="C64" s="9" t="s">
        <v>77</v>
      </c>
      <c r="D64" s="12" t="s">
        <v>249</v>
      </c>
      <c r="E64" s="12"/>
      <c r="F64" s="12"/>
      <c r="G64" s="12"/>
      <c r="H64" s="12"/>
      <c r="I64" s="9" t="s">
        <v>21</v>
      </c>
      <c r="J64" s="12"/>
      <c r="K64" s="9" t="s">
        <v>21</v>
      </c>
    </row>
    <row r="65" spans="1:11" ht="15" x14ac:dyDescent="0.25">
      <c r="A65" s="12">
        <v>53</v>
      </c>
      <c r="B65" s="12">
        <v>20021279</v>
      </c>
      <c r="C65" s="9" t="s">
        <v>78</v>
      </c>
      <c r="D65" s="12" t="s">
        <v>250</v>
      </c>
      <c r="E65" s="12"/>
      <c r="F65" s="12"/>
      <c r="G65" s="12"/>
      <c r="H65" s="12"/>
      <c r="I65" s="9" t="s">
        <v>21</v>
      </c>
      <c r="J65" s="12"/>
      <c r="K65" s="9" t="s">
        <v>21</v>
      </c>
    </row>
    <row r="67" spans="1:11" ht="16.5" x14ac:dyDescent="0.2">
      <c r="A67" s="29" t="s">
        <v>24</v>
      </c>
      <c r="B67" s="29"/>
      <c r="C67" s="29"/>
    </row>
  </sheetData>
  <mergeCells count="16">
    <mergeCell ref="J10:K10"/>
    <mergeCell ref="J11:K11"/>
    <mergeCell ref="A67:C67"/>
    <mergeCell ref="G1:K1"/>
    <mergeCell ref="G2:K2"/>
    <mergeCell ref="A1:D1"/>
    <mergeCell ref="A2:D2"/>
    <mergeCell ref="A5:K5"/>
    <mergeCell ref="A6:K6"/>
    <mergeCell ref="A7:K7"/>
    <mergeCell ref="A10:A12"/>
    <mergeCell ref="B10:B12"/>
    <mergeCell ref="C10:C12"/>
    <mergeCell ref="D10:D12"/>
    <mergeCell ref="H10:I10"/>
    <mergeCell ref="H11:I11"/>
  </mergeCells>
  <phoneticPr fontId="1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D5570-B39B-407A-B16B-0631A538FABD}">
  <dimension ref="A1:K61"/>
  <sheetViews>
    <sheetView topLeftCell="A37" workbookViewId="0">
      <selection activeCell="A13" sqref="A13"/>
    </sheetView>
  </sheetViews>
  <sheetFormatPr defaultColWidth="14.75" defaultRowHeight="14.25" x14ac:dyDescent="0.2"/>
  <cols>
    <col min="1" max="1" width="4.75" style="10" bestFit="1" customWidth="1"/>
    <col min="2" max="2" width="8.875" style="10" bestFit="1" customWidth="1"/>
    <col min="3" max="3" width="23.25" customWidth="1"/>
    <col min="4" max="4" width="9.875" style="10" bestFit="1" customWidth="1"/>
    <col min="5" max="5" width="6.875" style="10" bestFit="1" customWidth="1"/>
    <col min="6" max="8" width="5.375" style="10" bestFit="1" customWidth="1"/>
    <col min="9" max="9" width="8.875" bestFit="1" customWidth="1"/>
    <col min="10" max="10" width="5.375" style="10" bestFit="1" customWidth="1"/>
    <col min="11" max="11" width="8.875" bestFit="1" customWidth="1"/>
  </cols>
  <sheetData>
    <row r="1" spans="1:11" ht="16.5" x14ac:dyDescent="0.2">
      <c r="A1" s="31" t="s">
        <v>0</v>
      </c>
      <c r="B1" s="31"/>
      <c r="C1" s="31"/>
      <c r="D1" s="31"/>
      <c r="G1" s="30" t="s">
        <v>2</v>
      </c>
      <c r="H1" s="30"/>
      <c r="I1" s="30"/>
      <c r="J1" s="30"/>
      <c r="K1" s="30"/>
    </row>
    <row r="2" spans="1:11" ht="16.5" x14ac:dyDescent="0.2">
      <c r="A2" s="32" t="s">
        <v>1</v>
      </c>
      <c r="B2" s="32"/>
      <c r="C2" s="32"/>
      <c r="D2" s="32"/>
      <c r="G2" s="30" t="s">
        <v>3</v>
      </c>
      <c r="H2" s="30"/>
      <c r="I2" s="30"/>
      <c r="J2" s="30"/>
      <c r="K2" s="30"/>
    </row>
    <row r="3" spans="1:11" ht="16.5" x14ac:dyDescent="0.2">
      <c r="A3" s="13"/>
    </row>
    <row r="5" spans="1:11" ht="19.5" x14ac:dyDescent="0.2">
      <c r="A5" s="33" t="s">
        <v>4</v>
      </c>
      <c r="B5" s="33"/>
      <c r="C5" s="33"/>
      <c r="D5" s="33"/>
      <c r="E5" s="33"/>
      <c r="F5" s="33"/>
      <c r="G5" s="33"/>
      <c r="H5" s="33"/>
      <c r="I5" s="33"/>
      <c r="J5" s="33"/>
      <c r="K5" s="33"/>
    </row>
    <row r="6" spans="1:11" ht="19.5" x14ac:dyDescent="0.2">
      <c r="A6" s="33" t="s">
        <v>252</v>
      </c>
      <c r="B6" s="33"/>
      <c r="C6" s="33"/>
      <c r="D6" s="33"/>
      <c r="E6" s="33"/>
      <c r="F6" s="33"/>
      <c r="G6" s="33"/>
      <c r="H6" s="33"/>
      <c r="I6" s="33"/>
      <c r="J6" s="33"/>
      <c r="K6" s="33"/>
    </row>
    <row r="7" spans="1:11" ht="19.5" x14ac:dyDescent="0.2">
      <c r="A7" s="33" t="s">
        <v>25</v>
      </c>
      <c r="B7" s="33"/>
      <c r="C7" s="33"/>
      <c r="D7" s="33"/>
      <c r="E7" s="33"/>
      <c r="F7" s="33"/>
      <c r="G7" s="33"/>
      <c r="H7" s="33"/>
      <c r="I7" s="33"/>
      <c r="J7" s="33"/>
      <c r="K7" s="33"/>
    </row>
    <row r="10" spans="1:11" ht="15.75" x14ac:dyDescent="0.2">
      <c r="A10" s="34" t="s">
        <v>5</v>
      </c>
      <c r="B10" s="36" t="s">
        <v>6</v>
      </c>
      <c r="C10" s="36" t="s">
        <v>7</v>
      </c>
      <c r="D10" s="36" t="s">
        <v>8</v>
      </c>
      <c r="E10" s="1" t="s">
        <v>9</v>
      </c>
      <c r="F10" s="1" t="s">
        <v>9</v>
      </c>
      <c r="G10" s="1" t="s">
        <v>9</v>
      </c>
      <c r="H10" s="25" t="s">
        <v>13</v>
      </c>
      <c r="I10" s="26"/>
      <c r="J10" s="25" t="s">
        <v>13</v>
      </c>
      <c r="K10" s="26"/>
    </row>
    <row r="11" spans="1:11" ht="35.25" customHeight="1" x14ac:dyDescent="0.2">
      <c r="A11" s="35"/>
      <c r="B11" s="37"/>
      <c r="C11" s="37"/>
      <c r="D11" s="37"/>
      <c r="E11" s="2" t="s">
        <v>10</v>
      </c>
      <c r="F11" s="2" t="s">
        <v>11</v>
      </c>
      <c r="G11" s="2" t="s">
        <v>12</v>
      </c>
      <c r="H11" s="27" t="s">
        <v>14</v>
      </c>
      <c r="I11" s="28"/>
      <c r="J11" s="27" t="s">
        <v>200</v>
      </c>
      <c r="K11" s="28"/>
    </row>
    <row r="12" spans="1:11" ht="15.75" x14ac:dyDescent="0.2">
      <c r="A12" s="35"/>
      <c r="B12" s="37"/>
      <c r="C12" s="37"/>
      <c r="D12" s="37"/>
      <c r="E12" s="11"/>
      <c r="F12" s="11"/>
      <c r="G12" s="11"/>
      <c r="H12" s="1" t="s">
        <v>9</v>
      </c>
      <c r="I12" s="1" t="s">
        <v>15</v>
      </c>
      <c r="J12" s="1" t="s">
        <v>9</v>
      </c>
      <c r="K12" s="1" t="s">
        <v>15</v>
      </c>
    </row>
    <row r="13" spans="1:11" ht="15" x14ac:dyDescent="0.25">
      <c r="A13" s="12">
        <v>1</v>
      </c>
      <c r="B13" s="12">
        <v>21020598</v>
      </c>
      <c r="C13" s="9" t="s">
        <v>79</v>
      </c>
      <c r="D13" s="12" t="s">
        <v>253</v>
      </c>
      <c r="E13" s="12">
        <v>70</v>
      </c>
      <c r="F13" s="12">
        <v>85</v>
      </c>
      <c r="G13" s="12">
        <v>85</v>
      </c>
      <c r="H13" s="12">
        <v>85</v>
      </c>
      <c r="I13" s="9" t="s">
        <v>19</v>
      </c>
      <c r="J13" s="12">
        <v>85</v>
      </c>
      <c r="K13" s="9" t="s">
        <v>19</v>
      </c>
    </row>
    <row r="14" spans="1:11" ht="15" x14ac:dyDescent="0.25">
      <c r="A14" s="12">
        <v>2</v>
      </c>
      <c r="B14" s="12">
        <v>21020601</v>
      </c>
      <c r="C14" s="9" t="s">
        <v>80</v>
      </c>
      <c r="D14" s="12" t="s">
        <v>254</v>
      </c>
      <c r="E14" s="12">
        <v>90</v>
      </c>
      <c r="F14" s="12">
        <v>90</v>
      </c>
      <c r="G14" s="12">
        <v>85</v>
      </c>
      <c r="H14" s="12">
        <v>85</v>
      </c>
      <c r="I14" s="9" t="s">
        <v>19</v>
      </c>
      <c r="J14" s="12">
        <v>85</v>
      </c>
      <c r="K14" s="9" t="s">
        <v>19</v>
      </c>
    </row>
    <row r="15" spans="1:11" ht="15" x14ac:dyDescent="0.25">
      <c r="A15" s="12">
        <v>3</v>
      </c>
      <c r="B15" s="12">
        <v>21020724</v>
      </c>
      <c r="C15" s="9" t="s">
        <v>81</v>
      </c>
      <c r="D15" s="12" t="s">
        <v>255</v>
      </c>
      <c r="E15" s="12">
        <v>91</v>
      </c>
      <c r="F15" s="12">
        <v>91</v>
      </c>
      <c r="G15" s="12">
        <v>91</v>
      </c>
      <c r="H15" s="12">
        <v>91</v>
      </c>
      <c r="I15" s="9" t="s">
        <v>20</v>
      </c>
      <c r="J15" s="12">
        <v>91</v>
      </c>
      <c r="K15" s="9" t="s">
        <v>20</v>
      </c>
    </row>
    <row r="16" spans="1:11" ht="15" x14ac:dyDescent="0.25">
      <c r="A16" s="12">
        <v>4</v>
      </c>
      <c r="B16" s="12">
        <v>21020725</v>
      </c>
      <c r="C16" s="9" t="s">
        <v>82</v>
      </c>
      <c r="D16" s="12" t="s">
        <v>256</v>
      </c>
      <c r="E16" s="12">
        <v>90</v>
      </c>
      <c r="F16" s="12">
        <v>90</v>
      </c>
      <c r="G16" s="12">
        <v>90</v>
      </c>
      <c r="H16" s="12">
        <v>90</v>
      </c>
      <c r="I16" s="9" t="s">
        <v>20</v>
      </c>
      <c r="J16" s="12">
        <v>90</v>
      </c>
      <c r="K16" s="9" t="s">
        <v>20</v>
      </c>
    </row>
    <row r="17" spans="1:11" ht="15" x14ac:dyDescent="0.25">
      <c r="A17" s="12">
        <v>5</v>
      </c>
      <c r="B17" s="12">
        <v>21021396</v>
      </c>
      <c r="C17" s="9" t="s">
        <v>83</v>
      </c>
      <c r="D17" s="12" t="s">
        <v>257</v>
      </c>
      <c r="E17" s="12">
        <v>90</v>
      </c>
      <c r="F17" s="12">
        <v>90</v>
      </c>
      <c r="G17" s="12">
        <v>90</v>
      </c>
      <c r="H17" s="12">
        <v>90</v>
      </c>
      <c r="I17" s="9" t="s">
        <v>20</v>
      </c>
      <c r="J17" s="12">
        <v>90</v>
      </c>
      <c r="K17" s="9" t="s">
        <v>20</v>
      </c>
    </row>
    <row r="18" spans="1:11" ht="15" x14ac:dyDescent="0.25">
      <c r="A18" s="12">
        <v>6</v>
      </c>
      <c r="B18" s="12">
        <v>21021397</v>
      </c>
      <c r="C18" s="9" t="s">
        <v>84</v>
      </c>
      <c r="D18" s="12" t="s">
        <v>258</v>
      </c>
      <c r="E18" s="12">
        <v>80</v>
      </c>
      <c r="F18" s="12">
        <v>80</v>
      </c>
      <c r="G18" s="12">
        <v>80</v>
      </c>
      <c r="H18" s="12">
        <v>80</v>
      </c>
      <c r="I18" s="9" t="s">
        <v>19</v>
      </c>
      <c r="J18" s="12">
        <v>80</v>
      </c>
      <c r="K18" s="9" t="s">
        <v>19</v>
      </c>
    </row>
    <row r="19" spans="1:11" ht="15" x14ac:dyDescent="0.25">
      <c r="A19" s="12">
        <v>7</v>
      </c>
      <c r="B19" s="12">
        <v>21021398</v>
      </c>
      <c r="C19" s="9" t="s">
        <v>85</v>
      </c>
      <c r="D19" s="12" t="s">
        <v>259</v>
      </c>
      <c r="E19" s="12">
        <v>80</v>
      </c>
      <c r="F19" s="12">
        <v>80</v>
      </c>
      <c r="G19" s="12">
        <v>80</v>
      </c>
      <c r="H19" s="12">
        <v>80</v>
      </c>
      <c r="I19" s="9" t="s">
        <v>19</v>
      </c>
      <c r="J19" s="12">
        <v>80</v>
      </c>
      <c r="K19" s="9" t="s">
        <v>19</v>
      </c>
    </row>
    <row r="20" spans="1:11" ht="15" x14ac:dyDescent="0.25">
      <c r="A20" s="12">
        <v>8</v>
      </c>
      <c r="B20" s="12">
        <v>21021400</v>
      </c>
      <c r="C20" s="9" t="s">
        <v>86</v>
      </c>
      <c r="D20" s="12" t="s">
        <v>260</v>
      </c>
      <c r="E20" s="12">
        <v>90</v>
      </c>
      <c r="F20" s="12">
        <v>90</v>
      </c>
      <c r="G20" s="12">
        <v>90</v>
      </c>
      <c r="H20" s="12">
        <v>90</v>
      </c>
      <c r="I20" s="9" t="s">
        <v>20</v>
      </c>
      <c r="J20" s="12">
        <v>90</v>
      </c>
      <c r="K20" s="9" t="s">
        <v>20</v>
      </c>
    </row>
    <row r="21" spans="1:11" ht="15" x14ac:dyDescent="0.25">
      <c r="A21" s="12">
        <v>9</v>
      </c>
      <c r="B21" s="12">
        <v>21021401</v>
      </c>
      <c r="C21" s="9" t="s">
        <v>87</v>
      </c>
      <c r="D21" s="12" t="s">
        <v>261</v>
      </c>
      <c r="E21" s="12">
        <v>80</v>
      </c>
      <c r="F21" s="12">
        <v>80</v>
      </c>
      <c r="G21" s="12">
        <v>90</v>
      </c>
      <c r="H21" s="12">
        <v>90</v>
      </c>
      <c r="I21" s="9" t="s">
        <v>20</v>
      </c>
      <c r="J21" s="12">
        <v>90</v>
      </c>
      <c r="K21" s="9" t="s">
        <v>20</v>
      </c>
    </row>
    <row r="22" spans="1:11" ht="15" x14ac:dyDescent="0.25">
      <c r="A22" s="12">
        <v>10</v>
      </c>
      <c r="B22" s="12">
        <v>21021403</v>
      </c>
      <c r="C22" s="9" t="s">
        <v>88</v>
      </c>
      <c r="D22" s="12" t="s">
        <v>262</v>
      </c>
      <c r="E22" s="12">
        <v>92</v>
      </c>
      <c r="F22" s="12">
        <v>82</v>
      </c>
      <c r="G22" s="12">
        <v>82</v>
      </c>
      <c r="H22" s="12">
        <v>82</v>
      </c>
      <c r="I22" s="9" t="s">
        <v>19</v>
      </c>
      <c r="J22" s="12">
        <v>82</v>
      </c>
      <c r="K22" s="9" t="s">
        <v>19</v>
      </c>
    </row>
    <row r="23" spans="1:11" ht="15" x14ac:dyDescent="0.25">
      <c r="A23" s="12">
        <v>11</v>
      </c>
      <c r="B23" s="12">
        <v>21021404</v>
      </c>
      <c r="C23" s="9" t="s">
        <v>89</v>
      </c>
      <c r="D23" s="12" t="s">
        <v>263</v>
      </c>
      <c r="E23" s="12">
        <v>65</v>
      </c>
      <c r="F23" s="12">
        <v>75</v>
      </c>
      <c r="G23" s="12">
        <v>90</v>
      </c>
      <c r="H23" s="12">
        <v>90</v>
      </c>
      <c r="I23" s="9" t="s">
        <v>20</v>
      </c>
      <c r="J23" s="12">
        <v>90</v>
      </c>
      <c r="K23" s="9" t="s">
        <v>20</v>
      </c>
    </row>
    <row r="24" spans="1:11" ht="15" x14ac:dyDescent="0.25">
      <c r="A24" s="12">
        <v>12</v>
      </c>
      <c r="B24" s="12">
        <v>21021405</v>
      </c>
      <c r="C24" s="9" t="s">
        <v>90</v>
      </c>
      <c r="D24" s="12" t="s">
        <v>264</v>
      </c>
      <c r="E24" s="12">
        <v>80</v>
      </c>
      <c r="F24" s="12">
        <v>80</v>
      </c>
      <c r="G24" s="12">
        <v>80</v>
      </c>
      <c r="H24" s="12">
        <v>80</v>
      </c>
      <c r="I24" s="9" t="s">
        <v>19</v>
      </c>
      <c r="J24" s="12">
        <v>80</v>
      </c>
      <c r="K24" s="9" t="s">
        <v>19</v>
      </c>
    </row>
    <row r="25" spans="1:11" ht="15" x14ac:dyDescent="0.25">
      <c r="A25" s="12">
        <v>13</v>
      </c>
      <c r="B25" s="12">
        <v>21021406</v>
      </c>
      <c r="C25" s="9" t="s">
        <v>91</v>
      </c>
      <c r="D25" s="12" t="s">
        <v>265</v>
      </c>
      <c r="E25" s="12">
        <v>70</v>
      </c>
      <c r="F25" s="12">
        <v>70</v>
      </c>
      <c r="G25" s="12">
        <v>80</v>
      </c>
      <c r="H25" s="12">
        <v>80</v>
      </c>
      <c r="I25" s="9" t="s">
        <v>19</v>
      </c>
      <c r="J25" s="12">
        <v>80</v>
      </c>
      <c r="K25" s="9" t="s">
        <v>19</v>
      </c>
    </row>
    <row r="26" spans="1:11" ht="15" x14ac:dyDescent="0.25">
      <c r="A26" s="12">
        <v>14</v>
      </c>
      <c r="B26" s="12">
        <v>21021407</v>
      </c>
      <c r="C26" s="9" t="s">
        <v>92</v>
      </c>
      <c r="D26" s="12" t="s">
        <v>266</v>
      </c>
      <c r="E26" s="12">
        <v>90</v>
      </c>
      <c r="F26" s="12">
        <v>90</v>
      </c>
      <c r="G26" s="12">
        <v>85</v>
      </c>
      <c r="H26" s="12">
        <v>85</v>
      </c>
      <c r="I26" s="9" t="s">
        <v>19</v>
      </c>
      <c r="J26" s="12">
        <v>85</v>
      </c>
      <c r="K26" s="9" t="s">
        <v>19</v>
      </c>
    </row>
    <row r="27" spans="1:11" ht="15" x14ac:dyDescent="0.25">
      <c r="A27" s="12">
        <v>15</v>
      </c>
      <c r="B27" s="12">
        <v>21021408</v>
      </c>
      <c r="C27" s="9" t="s">
        <v>22</v>
      </c>
      <c r="D27" s="12" t="s">
        <v>267</v>
      </c>
      <c r="E27" s="12">
        <v>90</v>
      </c>
      <c r="F27" s="12">
        <v>90</v>
      </c>
      <c r="G27" s="12">
        <v>90</v>
      </c>
      <c r="H27" s="12">
        <v>90</v>
      </c>
      <c r="I27" s="9" t="s">
        <v>20</v>
      </c>
      <c r="J27" s="12">
        <v>90</v>
      </c>
      <c r="K27" s="9" t="s">
        <v>20</v>
      </c>
    </row>
    <row r="28" spans="1:11" ht="15" x14ac:dyDescent="0.25">
      <c r="A28" s="12">
        <v>16</v>
      </c>
      <c r="B28" s="12">
        <v>21021409</v>
      </c>
      <c r="C28" s="9" t="s">
        <v>93</v>
      </c>
      <c r="D28" s="12" t="s">
        <v>268</v>
      </c>
      <c r="E28" s="12">
        <v>90</v>
      </c>
      <c r="F28" s="12"/>
      <c r="G28" s="12">
        <v>90</v>
      </c>
      <c r="H28" s="12">
        <v>90</v>
      </c>
      <c r="I28" s="9" t="s">
        <v>20</v>
      </c>
      <c r="J28" s="12">
        <v>90</v>
      </c>
      <c r="K28" s="9" t="s">
        <v>20</v>
      </c>
    </row>
    <row r="29" spans="1:11" ht="15" x14ac:dyDescent="0.25">
      <c r="A29" s="12">
        <v>17</v>
      </c>
      <c r="B29" s="12">
        <v>21021410</v>
      </c>
      <c r="C29" s="9" t="s">
        <v>94</v>
      </c>
      <c r="D29" s="12" t="s">
        <v>269</v>
      </c>
      <c r="E29" s="12">
        <v>80</v>
      </c>
      <c r="F29" s="12">
        <v>80</v>
      </c>
      <c r="G29" s="12">
        <v>80</v>
      </c>
      <c r="H29" s="12">
        <v>80</v>
      </c>
      <c r="I29" s="9" t="s">
        <v>19</v>
      </c>
      <c r="J29" s="12">
        <v>80</v>
      </c>
      <c r="K29" s="9" t="s">
        <v>19</v>
      </c>
    </row>
    <row r="30" spans="1:11" ht="15" x14ac:dyDescent="0.25">
      <c r="A30" s="12">
        <v>18</v>
      </c>
      <c r="B30" s="12">
        <v>21021411</v>
      </c>
      <c r="C30" s="9" t="s">
        <v>95</v>
      </c>
      <c r="D30" s="12" t="s">
        <v>270</v>
      </c>
      <c r="E30" s="12">
        <v>90</v>
      </c>
      <c r="F30" s="12">
        <v>90</v>
      </c>
      <c r="G30" s="12">
        <v>90</v>
      </c>
      <c r="H30" s="12">
        <v>90</v>
      </c>
      <c r="I30" s="9" t="s">
        <v>20</v>
      </c>
      <c r="J30" s="12">
        <v>90</v>
      </c>
      <c r="K30" s="9" t="s">
        <v>20</v>
      </c>
    </row>
    <row r="31" spans="1:11" ht="15" x14ac:dyDescent="0.25">
      <c r="A31" s="12">
        <v>19</v>
      </c>
      <c r="B31" s="12">
        <v>21021413</v>
      </c>
      <c r="C31" s="9" t="s">
        <v>96</v>
      </c>
      <c r="D31" s="12" t="s">
        <v>271</v>
      </c>
      <c r="E31" s="12">
        <v>70</v>
      </c>
      <c r="F31" s="12">
        <v>77</v>
      </c>
      <c r="G31" s="12">
        <v>77</v>
      </c>
      <c r="H31" s="12">
        <v>77</v>
      </c>
      <c r="I31" s="9" t="s">
        <v>17</v>
      </c>
      <c r="J31" s="12">
        <v>77</v>
      </c>
      <c r="K31" s="9" t="s">
        <v>17</v>
      </c>
    </row>
    <row r="32" spans="1:11" ht="15" x14ac:dyDescent="0.25">
      <c r="A32" s="12">
        <v>20</v>
      </c>
      <c r="B32" s="12">
        <v>21021414</v>
      </c>
      <c r="C32" s="9" t="s">
        <v>97</v>
      </c>
      <c r="D32" s="12" t="s">
        <v>272</v>
      </c>
      <c r="E32" s="12">
        <v>81</v>
      </c>
      <c r="F32" s="12">
        <v>81</v>
      </c>
      <c r="G32" s="12">
        <v>81</v>
      </c>
      <c r="H32" s="12">
        <v>81</v>
      </c>
      <c r="I32" s="9" t="s">
        <v>19</v>
      </c>
      <c r="J32" s="12">
        <v>81</v>
      </c>
      <c r="K32" s="9" t="s">
        <v>19</v>
      </c>
    </row>
    <row r="33" spans="1:11" ht="15" x14ac:dyDescent="0.25">
      <c r="A33" s="12">
        <v>21</v>
      </c>
      <c r="B33" s="12">
        <v>21021416</v>
      </c>
      <c r="C33" s="9" t="s">
        <v>98</v>
      </c>
      <c r="D33" s="12" t="s">
        <v>273</v>
      </c>
      <c r="E33" s="12">
        <v>85</v>
      </c>
      <c r="F33" s="12">
        <v>85</v>
      </c>
      <c r="G33" s="12">
        <v>85</v>
      </c>
      <c r="H33" s="12">
        <v>85</v>
      </c>
      <c r="I33" s="9" t="s">
        <v>19</v>
      </c>
      <c r="J33" s="12">
        <v>85</v>
      </c>
      <c r="K33" s="9" t="s">
        <v>19</v>
      </c>
    </row>
    <row r="34" spans="1:11" ht="15" x14ac:dyDescent="0.25">
      <c r="A34" s="12">
        <v>22</v>
      </c>
      <c r="B34" s="12">
        <v>21021417</v>
      </c>
      <c r="C34" s="9" t="s">
        <v>99</v>
      </c>
      <c r="D34" s="12" t="s">
        <v>274</v>
      </c>
      <c r="E34" s="12">
        <v>70</v>
      </c>
      <c r="F34" s="12">
        <v>77</v>
      </c>
      <c r="G34" s="12">
        <v>77</v>
      </c>
      <c r="H34" s="12">
        <v>77</v>
      </c>
      <c r="I34" s="9" t="s">
        <v>17</v>
      </c>
      <c r="J34" s="12">
        <v>77</v>
      </c>
      <c r="K34" s="9" t="s">
        <v>17</v>
      </c>
    </row>
    <row r="35" spans="1:11" ht="15" x14ac:dyDescent="0.25">
      <c r="A35" s="12">
        <v>23</v>
      </c>
      <c r="B35" s="12">
        <v>21021418</v>
      </c>
      <c r="C35" s="9" t="s">
        <v>100</v>
      </c>
      <c r="D35" s="12" t="s">
        <v>275</v>
      </c>
      <c r="E35" s="12">
        <v>80</v>
      </c>
      <c r="F35" s="12">
        <v>80</v>
      </c>
      <c r="G35" s="12">
        <v>80</v>
      </c>
      <c r="H35" s="12">
        <v>80</v>
      </c>
      <c r="I35" s="9" t="s">
        <v>19</v>
      </c>
      <c r="J35" s="12">
        <v>80</v>
      </c>
      <c r="K35" s="9" t="s">
        <v>19</v>
      </c>
    </row>
    <row r="36" spans="1:11" ht="15" x14ac:dyDescent="0.25">
      <c r="A36" s="12">
        <v>24</v>
      </c>
      <c r="B36" s="12">
        <v>21021419</v>
      </c>
      <c r="C36" s="9" t="s">
        <v>101</v>
      </c>
      <c r="D36" s="12" t="s">
        <v>276</v>
      </c>
      <c r="E36" s="12">
        <v>90</v>
      </c>
      <c r="F36" s="12">
        <v>90</v>
      </c>
      <c r="G36" s="12">
        <v>90</v>
      </c>
      <c r="H36" s="12">
        <v>90</v>
      </c>
      <c r="I36" s="9" t="s">
        <v>20</v>
      </c>
      <c r="J36" s="12">
        <v>90</v>
      </c>
      <c r="K36" s="9" t="s">
        <v>20</v>
      </c>
    </row>
    <row r="37" spans="1:11" ht="15" x14ac:dyDescent="0.25">
      <c r="A37" s="12">
        <v>25</v>
      </c>
      <c r="B37" s="12">
        <v>21021420</v>
      </c>
      <c r="C37" s="9" t="s">
        <v>102</v>
      </c>
      <c r="D37" s="12" t="s">
        <v>277</v>
      </c>
      <c r="E37" s="12">
        <v>90</v>
      </c>
      <c r="F37" s="12">
        <v>90</v>
      </c>
      <c r="G37" s="12">
        <v>90</v>
      </c>
      <c r="H37" s="12">
        <v>90</v>
      </c>
      <c r="I37" s="9" t="s">
        <v>20</v>
      </c>
      <c r="J37" s="12">
        <v>90</v>
      </c>
      <c r="K37" s="9" t="s">
        <v>20</v>
      </c>
    </row>
    <row r="38" spans="1:11" ht="15" x14ac:dyDescent="0.25">
      <c r="A38" s="12">
        <v>26</v>
      </c>
      <c r="B38" s="12">
        <v>21021421</v>
      </c>
      <c r="C38" s="9" t="s">
        <v>103</v>
      </c>
      <c r="D38" s="12" t="s">
        <v>278</v>
      </c>
      <c r="E38" s="12">
        <v>63</v>
      </c>
      <c r="F38" s="12">
        <v>73</v>
      </c>
      <c r="G38" s="12">
        <v>73</v>
      </c>
      <c r="H38" s="12">
        <v>73</v>
      </c>
      <c r="I38" s="9" t="s">
        <v>17</v>
      </c>
      <c r="J38" s="12">
        <v>73</v>
      </c>
      <c r="K38" s="9" t="s">
        <v>17</v>
      </c>
    </row>
    <row r="39" spans="1:11" ht="15" x14ac:dyDescent="0.25">
      <c r="A39" s="12">
        <v>27</v>
      </c>
      <c r="B39" s="12">
        <v>21021423</v>
      </c>
      <c r="C39" s="9" t="s">
        <v>104</v>
      </c>
      <c r="D39" s="12" t="s">
        <v>279</v>
      </c>
      <c r="E39" s="12">
        <v>80</v>
      </c>
      <c r="F39" s="12">
        <v>80</v>
      </c>
      <c r="G39" s="12">
        <v>80</v>
      </c>
      <c r="H39" s="12">
        <v>80</v>
      </c>
      <c r="I39" s="9" t="s">
        <v>19</v>
      </c>
      <c r="J39" s="12">
        <v>80</v>
      </c>
      <c r="K39" s="9" t="s">
        <v>19</v>
      </c>
    </row>
    <row r="40" spans="1:11" ht="15" x14ac:dyDescent="0.25">
      <c r="A40" s="12">
        <v>28</v>
      </c>
      <c r="B40" s="12">
        <v>21021424</v>
      </c>
      <c r="C40" s="9" t="s">
        <v>105</v>
      </c>
      <c r="D40" s="12" t="s">
        <v>280</v>
      </c>
      <c r="E40" s="12">
        <v>80</v>
      </c>
      <c r="F40" s="12">
        <v>80</v>
      </c>
      <c r="G40" s="12">
        <v>80</v>
      </c>
      <c r="H40" s="12">
        <v>80</v>
      </c>
      <c r="I40" s="9" t="s">
        <v>19</v>
      </c>
      <c r="J40" s="12">
        <v>80</v>
      </c>
      <c r="K40" s="9" t="s">
        <v>19</v>
      </c>
    </row>
    <row r="41" spans="1:11" ht="15" x14ac:dyDescent="0.25">
      <c r="A41" s="12">
        <v>29</v>
      </c>
      <c r="B41" s="12">
        <v>21021425</v>
      </c>
      <c r="C41" s="9" t="s">
        <v>106</v>
      </c>
      <c r="D41" s="12" t="s">
        <v>281</v>
      </c>
      <c r="E41" s="12">
        <v>82</v>
      </c>
      <c r="F41" s="12">
        <v>82</v>
      </c>
      <c r="G41" s="12">
        <v>82</v>
      </c>
      <c r="H41" s="12">
        <v>82</v>
      </c>
      <c r="I41" s="9" t="s">
        <v>19</v>
      </c>
      <c r="J41" s="12">
        <v>82</v>
      </c>
      <c r="K41" s="9" t="s">
        <v>19</v>
      </c>
    </row>
    <row r="42" spans="1:11" ht="15" x14ac:dyDescent="0.25">
      <c r="A42" s="12">
        <v>30</v>
      </c>
      <c r="B42" s="12">
        <v>21021427</v>
      </c>
      <c r="C42" s="9" t="s">
        <v>23</v>
      </c>
      <c r="D42" s="12" t="s">
        <v>282</v>
      </c>
      <c r="E42" s="12">
        <v>85</v>
      </c>
      <c r="F42" s="12">
        <v>85</v>
      </c>
      <c r="G42" s="12">
        <v>85</v>
      </c>
      <c r="H42" s="12">
        <v>85</v>
      </c>
      <c r="I42" s="9" t="s">
        <v>19</v>
      </c>
      <c r="J42" s="12">
        <v>85</v>
      </c>
      <c r="K42" s="9" t="s">
        <v>19</v>
      </c>
    </row>
    <row r="43" spans="1:11" ht="15" x14ac:dyDescent="0.25">
      <c r="A43" s="12">
        <v>31</v>
      </c>
      <c r="B43" s="12">
        <v>21021428</v>
      </c>
      <c r="C43" s="9" t="s">
        <v>107</v>
      </c>
      <c r="D43" s="12" t="s">
        <v>270</v>
      </c>
      <c r="E43" s="12">
        <v>80</v>
      </c>
      <c r="F43" s="12">
        <v>78</v>
      </c>
      <c r="G43" s="12">
        <v>78</v>
      </c>
      <c r="H43" s="12">
        <v>78</v>
      </c>
      <c r="I43" s="9" t="s">
        <v>17</v>
      </c>
      <c r="J43" s="12">
        <v>78</v>
      </c>
      <c r="K43" s="9" t="s">
        <v>17</v>
      </c>
    </row>
    <row r="44" spans="1:11" ht="15" x14ac:dyDescent="0.25">
      <c r="A44" s="12">
        <v>32</v>
      </c>
      <c r="B44" s="12">
        <v>21021429</v>
      </c>
      <c r="C44" s="9" t="s">
        <v>108</v>
      </c>
      <c r="D44" s="12" t="s">
        <v>283</v>
      </c>
      <c r="E44" s="12">
        <v>80</v>
      </c>
      <c r="F44" s="12">
        <v>80</v>
      </c>
      <c r="G44" s="12">
        <v>80</v>
      </c>
      <c r="H44" s="12">
        <v>80</v>
      </c>
      <c r="I44" s="9" t="s">
        <v>19</v>
      </c>
      <c r="J44" s="12">
        <v>80</v>
      </c>
      <c r="K44" s="9" t="s">
        <v>19</v>
      </c>
    </row>
    <row r="45" spans="1:11" ht="15" x14ac:dyDescent="0.25">
      <c r="A45" s="12">
        <v>33</v>
      </c>
      <c r="B45" s="12">
        <v>21021430</v>
      </c>
      <c r="C45" s="9" t="s">
        <v>109</v>
      </c>
      <c r="D45" s="12" t="s">
        <v>284</v>
      </c>
      <c r="E45" s="12">
        <v>80</v>
      </c>
      <c r="F45" s="12">
        <v>80</v>
      </c>
      <c r="G45" s="12">
        <v>80</v>
      </c>
      <c r="H45" s="12">
        <v>80</v>
      </c>
      <c r="I45" s="9" t="s">
        <v>19</v>
      </c>
      <c r="J45" s="12">
        <v>80</v>
      </c>
      <c r="K45" s="9" t="s">
        <v>19</v>
      </c>
    </row>
    <row r="46" spans="1:11" ht="15" x14ac:dyDescent="0.25">
      <c r="A46" s="12">
        <v>34</v>
      </c>
      <c r="B46" s="12">
        <v>21021431</v>
      </c>
      <c r="C46" s="9" t="s">
        <v>110</v>
      </c>
      <c r="D46" s="12" t="s">
        <v>285</v>
      </c>
      <c r="E46" s="12">
        <v>80</v>
      </c>
      <c r="F46" s="12">
        <v>80</v>
      </c>
      <c r="G46" s="12">
        <v>80</v>
      </c>
      <c r="H46" s="12">
        <v>80</v>
      </c>
      <c r="I46" s="9" t="s">
        <v>19</v>
      </c>
      <c r="J46" s="12">
        <v>80</v>
      </c>
      <c r="K46" s="9" t="s">
        <v>19</v>
      </c>
    </row>
    <row r="47" spans="1:11" ht="15" x14ac:dyDescent="0.25">
      <c r="A47" s="12">
        <v>35</v>
      </c>
      <c r="B47" s="12">
        <v>21021434</v>
      </c>
      <c r="C47" s="9" t="s">
        <v>111</v>
      </c>
      <c r="D47" s="12" t="s">
        <v>286</v>
      </c>
      <c r="E47" s="12">
        <v>80</v>
      </c>
      <c r="F47" s="12">
        <v>80</v>
      </c>
      <c r="G47" s="12">
        <v>80</v>
      </c>
      <c r="H47" s="12">
        <v>80</v>
      </c>
      <c r="I47" s="9" t="s">
        <v>19</v>
      </c>
      <c r="J47" s="12">
        <v>80</v>
      </c>
      <c r="K47" s="9" t="s">
        <v>19</v>
      </c>
    </row>
    <row r="48" spans="1:11" ht="15" x14ac:dyDescent="0.25">
      <c r="A48" s="12">
        <v>36</v>
      </c>
      <c r="B48" s="12">
        <v>21021435</v>
      </c>
      <c r="C48" s="9" t="s">
        <v>112</v>
      </c>
      <c r="D48" s="12" t="s">
        <v>287</v>
      </c>
      <c r="E48" s="12">
        <v>80</v>
      </c>
      <c r="F48" s="12">
        <v>80</v>
      </c>
      <c r="G48" s="12">
        <v>80</v>
      </c>
      <c r="H48" s="12">
        <v>80</v>
      </c>
      <c r="I48" s="9" t="s">
        <v>19</v>
      </c>
      <c r="J48" s="12">
        <v>80</v>
      </c>
      <c r="K48" s="9" t="s">
        <v>19</v>
      </c>
    </row>
    <row r="49" spans="1:11" ht="15" x14ac:dyDescent="0.25">
      <c r="A49" s="12">
        <v>37</v>
      </c>
      <c r="B49" s="12">
        <v>21021436</v>
      </c>
      <c r="C49" s="9" t="s">
        <v>113</v>
      </c>
      <c r="D49" s="12" t="s">
        <v>288</v>
      </c>
      <c r="E49" s="12">
        <v>80</v>
      </c>
      <c r="F49" s="12">
        <v>80</v>
      </c>
      <c r="G49" s="12">
        <v>80</v>
      </c>
      <c r="H49" s="12">
        <v>80</v>
      </c>
      <c r="I49" s="9" t="s">
        <v>19</v>
      </c>
      <c r="J49" s="12">
        <v>80</v>
      </c>
      <c r="K49" s="9" t="s">
        <v>19</v>
      </c>
    </row>
    <row r="50" spans="1:11" ht="15" x14ac:dyDescent="0.25">
      <c r="A50" s="12">
        <v>38</v>
      </c>
      <c r="B50" s="12">
        <v>21021437</v>
      </c>
      <c r="C50" s="9" t="s">
        <v>114</v>
      </c>
      <c r="D50" s="12" t="s">
        <v>289</v>
      </c>
      <c r="E50" s="12">
        <v>92</v>
      </c>
      <c r="F50" s="12">
        <v>92</v>
      </c>
      <c r="G50" s="12">
        <v>92</v>
      </c>
      <c r="H50" s="12">
        <v>92</v>
      </c>
      <c r="I50" s="9" t="s">
        <v>20</v>
      </c>
      <c r="J50" s="12">
        <v>92</v>
      </c>
      <c r="K50" s="9" t="s">
        <v>20</v>
      </c>
    </row>
    <row r="51" spans="1:11" ht="15" x14ac:dyDescent="0.25">
      <c r="A51" s="12">
        <v>39</v>
      </c>
      <c r="B51" s="12">
        <v>21021438</v>
      </c>
      <c r="C51" s="9" t="s">
        <v>115</v>
      </c>
      <c r="D51" s="12" t="s">
        <v>290</v>
      </c>
      <c r="E51" s="12">
        <v>80</v>
      </c>
      <c r="F51" s="12">
        <v>80</v>
      </c>
      <c r="G51" s="12">
        <v>80</v>
      </c>
      <c r="H51" s="12">
        <v>80</v>
      </c>
      <c r="I51" s="9" t="s">
        <v>19</v>
      </c>
      <c r="J51" s="12">
        <v>80</v>
      </c>
      <c r="K51" s="9" t="s">
        <v>19</v>
      </c>
    </row>
    <row r="52" spans="1:11" ht="15" x14ac:dyDescent="0.25">
      <c r="A52" s="12">
        <v>40</v>
      </c>
      <c r="B52" s="12">
        <v>21021439</v>
      </c>
      <c r="C52" s="9" t="s">
        <v>116</v>
      </c>
      <c r="D52" s="12" t="s">
        <v>291</v>
      </c>
      <c r="E52" s="12">
        <v>80</v>
      </c>
      <c r="F52" s="12">
        <v>90</v>
      </c>
      <c r="G52" s="12">
        <v>90</v>
      </c>
      <c r="H52" s="12">
        <v>90</v>
      </c>
      <c r="I52" s="9" t="s">
        <v>20</v>
      </c>
      <c r="J52" s="12">
        <v>90</v>
      </c>
      <c r="K52" s="9" t="s">
        <v>20</v>
      </c>
    </row>
    <row r="53" spans="1:11" ht="15" x14ac:dyDescent="0.25">
      <c r="A53" s="12">
        <v>41</v>
      </c>
      <c r="B53" s="12">
        <v>21021441</v>
      </c>
      <c r="C53" s="9" t="s">
        <v>117</v>
      </c>
      <c r="D53" s="12" t="s">
        <v>292</v>
      </c>
      <c r="E53" s="12">
        <v>90</v>
      </c>
      <c r="F53" s="12">
        <v>90</v>
      </c>
      <c r="G53" s="12">
        <v>90</v>
      </c>
      <c r="H53" s="12">
        <v>90</v>
      </c>
      <c r="I53" s="9" t="s">
        <v>20</v>
      </c>
      <c r="J53" s="12">
        <v>90</v>
      </c>
      <c r="K53" s="9" t="s">
        <v>20</v>
      </c>
    </row>
    <row r="54" spans="1:11" ht="15" x14ac:dyDescent="0.25">
      <c r="A54" s="12">
        <v>42</v>
      </c>
      <c r="B54" s="12">
        <v>21021445</v>
      </c>
      <c r="C54" s="9" t="s">
        <v>118</v>
      </c>
      <c r="D54" s="12" t="s">
        <v>293</v>
      </c>
      <c r="E54" s="12">
        <v>82</v>
      </c>
      <c r="F54" s="12">
        <v>80</v>
      </c>
      <c r="G54" s="12">
        <v>82</v>
      </c>
      <c r="H54" s="12">
        <v>82</v>
      </c>
      <c r="I54" s="9" t="s">
        <v>19</v>
      </c>
      <c r="J54" s="12">
        <v>82</v>
      </c>
      <c r="K54" s="9" t="s">
        <v>19</v>
      </c>
    </row>
    <row r="55" spans="1:11" ht="15" x14ac:dyDescent="0.25">
      <c r="A55" s="12">
        <v>43</v>
      </c>
      <c r="B55" s="12">
        <v>21021446</v>
      </c>
      <c r="C55" s="9" t="s">
        <v>119</v>
      </c>
      <c r="D55" s="12" t="s">
        <v>294</v>
      </c>
      <c r="E55" s="12">
        <v>90</v>
      </c>
      <c r="F55" s="12">
        <v>90</v>
      </c>
      <c r="G55" s="12">
        <v>90</v>
      </c>
      <c r="H55" s="12">
        <v>90</v>
      </c>
      <c r="I55" s="9" t="s">
        <v>20</v>
      </c>
      <c r="J55" s="12">
        <v>90</v>
      </c>
      <c r="K55" s="9" t="s">
        <v>20</v>
      </c>
    </row>
    <row r="56" spans="1:11" ht="15" x14ac:dyDescent="0.25">
      <c r="A56" s="12">
        <v>44</v>
      </c>
      <c r="B56" s="12">
        <v>21021447</v>
      </c>
      <c r="C56" s="9" t="s">
        <v>120</v>
      </c>
      <c r="D56" s="12" t="s">
        <v>295</v>
      </c>
      <c r="E56" s="12">
        <v>70</v>
      </c>
      <c r="F56" s="12">
        <v>80</v>
      </c>
      <c r="G56" s="12">
        <v>80</v>
      </c>
      <c r="H56" s="12">
        <v>80</v>
      </c>
      <c r="I56" s="9" t="s">
        <v>19</v>
      </c>
      <c r="J56" s="12">
        <v>80</v>
      </c>
      <c r="K56" s="9" t="s">
        <v>19</v>
      </c>
    </row>
    <row r="57" spans="1:11" ht="15" x14ac:dyDescent="0.25">
      <c r="A57" s="12">
        <v>45</v>
      </c>
      <c r="B57" s="12">
        <v>21021449</v>
      </c>
      <c r="C57" s="9" t="s">
        <v>121</v>
      </c>
      <c r="D57" s="12" t="s">
        <v>296</v>
      </c>
      <c r="E57" s="12">
        <v>70</v>
      </c>
      <c r="F57" s="12">
        <v>80</v>
      </c>
      <c r="G57" s="12">
        <v>80</v>
      </c>
      <c r="H57" s="12">
        <v>80</v>
      </c>
      <c r="I57" s="9" t="s">
        <v>19</v>
      </c>
      <c r="J57" s="12">
        <v>80</v>
      </c>
      <c r="K57" s="9" t="s">
        <v>19</v>
      </c>
    </row>
    <row r="58" spans="1:11" ht="15" x14ac:dyDescent="0.25">
      <c r="A58" s="12">
        <v>46</v>
      </c>
      <c r="B58" s="12">
        <v>21021450</v>
      </c>
      <c r="C58" s="9" t="s">
        <v>122</v>
      </c>
      <c r="D58" s="12" t="s">
        <v>297</v>
      </c>
      <c r="E58" s="12"/>
      <c r="F58" s="12"/>
      <c r="G58" s="12"/>
      <c r="H58" s="12"/>
      <c r="I58" s="9" t="s">
        <v>21</v>
      </c>
      <c r="J58" s="12"/>
      <c r="K58" s="9" t="s">
        <v>21</v>
      </c>
    </row>
    <row r="59" spans="1:11" ht="15" x14ac:dyDescent="0.25">
      <c r="A59" s="12">
        <v>47</v>
      </c>
      <c r="B59" s="12">
        <v>21021451</v>
      </c>
      <c r="C59" s="9" t="s">
        <v>123</v>
      </c>
      <c r="D59" s="12" t="s">
        <v>298</v>
      </c>
      <c r="E59" s="12">
        <v>80</v>
      </c>
      <c r="F59" s="12">
        <v>80</v>
      </c>
      <c r="G59" s="12">
        <v>80</v>
      </c>
      <c r="H59" s="12">
        <v>80</v>
      </c>
      <c r="I59" s="9" t="s">
        <v>19</v>
      </c>
      <c r="J59" s="12">
        <v>80</v>
      </c>
      <c r="K59" s="9" t="s">
        <v>19</v>
      </c>
    </row>
    <row r="61" spans="1:11" ht="16.5" x14ac:dyDescent="0.2">
      <c r="A61" s="29" t="s">
        <v>299</v>
      </c>
      <c r="B61" s="29"/>
      <c r="C61" s="29"/>
    </row>
  </sheetData>
  <mergeCells count="16">
    <mergeCell ref="A61:C61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  <mergeCell ref="A6:K6"/>
    <mergeCell ref="A1:D1"/>
    <mergeCell ref="G1:K1"/>
    <mergeCell ref="A2:D2"/>
    <mergeCell ref="G2:K2"/>
    <mergeCell ref="A5:K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75301-F5E2-42A7-9E51-89039EE536B2}">
  <dimension ref="A1:K84"/>
  <sheetViews>
    <sheetView topLeftCell="A61" workbookViewId="0">
      <selection activeCell="C86" sqref="C86"/>
    </sheetView>
  </sheetViews>
  <sheetFormatPr defaultColWidth="15.125" defaultRowHeight="14.25" x14ac:dyDescent="0.2"/>
  <cols>
    <col min="1" max="1" width="4.75" style="10" bestFit="1" customWidth="1"/>
    <col min="2" max="2" width="8.875" style="10" bestFit="1" customWidth="1"/>
    <col min="3" max="3" width="22.5" customWidth="1"/>
    <col min="4" max="4" width="9.875" style="10" bestFit="1" customWidth="1"/>
    <col min="5" max="5" width="6.875" style="10" bestFit="1" customWidth="1"/>
    <col min="6" max="8" width="5.375" style="10" bestFit="1" customWidth="1"/>
    <col min="9" max="9" width="8.875" bestFit="1" customWidth="1"/>
    <col min="10" max="10" width="5.375" style="10" bestFit="1" customWidth="1"/>
    <col min="11" max="11" width="8.875" bestFit="1" customWidth="1"/>
  </cols>
  <sheetData>
    <row r="1" spans="1:11" ht="16.5" x14ac:dyDescent="0.2">
      <c r="A1" s="31" t="s">
        <v>0</v>
      </c>
      <c r="B1" s="31"/>
      <c r="C1" s="31"/>
      <c r="D1" s="31"/>
      <c r="G1" s="30" t="s">
        <v>2</v>
      </c>
      <c r="H1" s="30"/>
      <c r="I1" s="30"/>
      <c r="J1" s="30"/>
      <c r="K1" s="30"/>
    </row>
    <row r="2" spans="1:11" ht="16.5" x14ac:dyDescent="0.2">
      <c r="A2" s="32" t="s">
        <v>1</v>
      </c>
      <c r="B2" s="32"/>
      <c r="C2" s="32"/>
      <c r="D2" s="32"/>
      <c r="G2" s="30" t="s">
        <v>3</v>
      </c>
      <c r="H2" s="30"/>
      <c r="I2" s="30"/>
      <c r="J2" s="30"/>
      <c r="K2" s="30"/>
    </row>
    <row r="3" spans="1:11" ht="16.5" x14ac:dyDescent="0.2">
      <c r="A3" s="13"/>
    </row>
    <row r="5" spans="1:11" ht="19.5" x14ac:dyDescent="0.2">
      <c r="A5" s="33" t="s">
        <v>4</v>
      </c>
      <c r="B5" s="33"/>
      <c r="C5" s="33"/>
      <c r="D5" s="33"/>
      <c r="E5" s="33"/>
      <c r="F5" s="33"/>
      <c r="G5" s="33"/>
      <c r="H5" s="33"/>
      <c r="I5" s="33"/>
      <c r="J5" s="33"/>
      <c r="K5" s="33"/>
    </row>
    <row r="6" spans="1:11" ht="19.5" x14ac:dyDescent="0.2">
      <c r="A6" s="33" t="s">
        <v>300</v>
      </c>
      <c r="B6" s="33"/>
      <c r="C6" s="33"/>
      <c r="D6" s="33"/>
      <c r="E6" s="33"/>
      <c r="F6" s="33"/>
      <c r="G6" s="33"/>
      <c r="H6" s="33"/>
      <c r="I6" s="33"/>
      <c r="J6" s="33"/>
      <c r="K6" s="33"/>
    </row>
    <row r="7" spans="1:11" ht="19.5" x14ac:dyDescent="0.2">
      <c r="A7" s="33" t="s">
        <v>25</v>
      </c>
      <c r="B7" s="33"/>
      <c r="C7" s="33"/>
      <c r="D7" s="33"/>
      <c r="E7" s="33"/>
      <c r="F7" s="33"/>
      <c r="G7" s="33"/>
      <c r="H7" s="33"/>
      <c r="I7" s="33"/>
      <c r="J7" s="33"/>
      <c r="K7" s="33"/>
    </row>
    <row r="10" spans="1:11" ht="15.75" x14ac:dyDescent="0.2">
      <c r="A10" s="34" t="s">
        <v>5</v>
      </c>
      <c r="B10" s="36" t="s">
        <v>6</v>
      </c>
      <c r="C10" s="36" t="s">
        <v>7</v>
      </c>
      <c r="D10" s="36" t="s">
        <v>8</v>
      </c>
      <c r="E10" s="1" t="s">
        <v>9</v>
      </c>
      <c r="F10" s="1" t="s">
        <v>9</v>
      </c>
      <c r="G10" s="1" t="s">
        <v>9</v>
      </c>
      <c r="H10" s="25" t="s">
        <v>13</v>
      </c>
      <c r="I10" s="26"/>
      <c r="J10" s="25" t="s">
        <v>13</v>
      </c>
      <c r="K10" s="26"/>
    </row>
    <row r="11" spans="1:11" ht="31.5" customHeight="1" x14ac:dyDescent="0.2">
      <c r="A11" s="35"/>
      <c r="B11" s="37"/>
      <c r="C11" s="37"/>
      <c r="D11" s="37"/>
      <c r="E11" s="2" t="s">
        <v>10</v>
      </c>
      <c r="F11" s="2" t="s">
        <v>11</v>
      </c>
      <c r="G11" s="2" t="s">
        <v>12</v>
      </c>
      <c r="H11" s="27" t="s">
        <v>14</v>
      </c>
      <c r="I11" s="28"/>
      <c r="J11" s="27" t="s">
        <v>200</v>
      </c>
      <c r="K11" s="28"/>
    </row>
    <row r="12" spans="1:11" ht="15.75" x14ac:dyDescent="0.2">
      <c r="A12" s="35"/>
      <c r="B12" s="37"/>
      <c r="C12" s="37"/>
      <c r="D12" s="37"/>
      <c r="E12" s="11"/>
      <c r="F12" s="11"/>
      <c r="G12" s="11"/>
      <c r="H12" s="1" t="s">
        <v>9</v>
      </c>
      <c r="I12" s="1" t="s">
        <v>15</v>
      </c>
      <c r="J12" s="1" t="s">
        <v>9</v>
      </c>
      <c r="K12" s="1" t="s">
        <v>15</v>
      </c>
    </row>
    <row r="13" spans="1:11" ht="15" x14ac:dyDescent="0.25">
      <c r="A13" s="12">
        <v>1</v>
      </c>
      <c r="B13" s="12">
        <v>22027100</v>
      </c>
      <c r="C13" s="9" t="s">
        <v>124</v>
      </c>
      <c r="D13" s="12" t="s">
        <v>308</v>
      </c>
      <c r="E13" s="12">
        <v>80</v>
      </c>
      <c r="F13" s="12">
        <v>80</v>
      </c>
      <c r="G13" s="12">
        <v>80</v>
      </c>
      <c r="H13" s="12">
        <v>80</v>
      </c>
      <c r="I13" s="9" t="s">
        <v>19</v>
      </c>
      <c r="J13" s="12">
        <v>80</v>
      </c>
      <c r="K13" s="9" t="s">
        <v>19</v>
      </c>
    </row>
    <row r="14" spans="1:11" ht="15" x14ac:dyDescent="0.25">
      <c r="A14" s="12">
        <v>2</v>
      </c>
      <c r="B14" s="12">
        <v>22027102</v>
      </c>
      <c r="C14" s="9" t="s">
        <v>125</v>
      </c>
      <c r="D14" s="12" t="s">
        <v>309</v>
      </c>
      <c r="E14" s="12">
        <v>70</v>
      </c>
      <c r="F14" s="12">
        <v>77</v>
      </c>
      <c r="G14" s="12">
        <v>77</v>
      </c>
      <c r="H14" s="12">
        <v>77</v>
      </c>
      <c r="I14" s="9" t="s">
        <v>17</v>
      </c>
      <c r="J14" s="12">
        <v>77</v>
      </c>
      <c r="K14" s="9" t="s">
        <v>17</v>
      </c>
    </row>
    <row r="15" spans="1:11" ht="15" x14ac:dyDescent="0.25">
      <c r="A15" s="12">
        <v>3</v>
      </c>
      <c r="B15" s="12">
        <v>22027103</v>
      </c>
      <c r="C15" s="9" t="s">
        <v>126</v>
      </c>
      <c r="D15" s="12" t="s">
        <v>310</v>
      </c>
      <c r="E15" s="12">
        <v>80</v>
      </c>
      <c r="F15" s="12">
        <v>77</v>
      </c>
      <c r="G15" s="12">
        <v>77</v>
      </c>
      <c r="H15" s="12">
        <v>77</v>
      </c>
      <c r="I15" s="9" t="s">
        <v>17</v>
      </c>
      <c r="J15" s="12">
        <v>77</v>
      </c>
      <c r="K15" s="9" t="s">
        <v>17</v>
      </c>
    </row>
    <row r="16" spans="1:11" ht="15" x14ac:dyDescent="0.25">
      <c r="A16" s="12">
        <v>4</v>
      </c>
      <c r="B16" s="12">
        <v>22027105</v>
      </c>
      <c r="C16" s="9" t="s">
        <v>127</v>
      </c>
      <c r="D16" s="12" t="s">
        <v>311</v>
      </c>
      <c r="E16" s="12">
        <v>89</v>
      </c>
      <c r="F16" s="12">
        <v>86</v>
      </c>
      <c r="G16" s="12">
        <v>86</v>
      </c>
      <c r="H16" s="12">
        <v>86</v>
      </c>
      <c r="I16" s="9" t="s">
        <v>19</v>
      </c>
      <c r="J16" s="12">
        <v>86</v>
      </c>
      <c r="K16" s="9" t="s">
        <v>19</v>
      </c>
    </row>
    <row r="17" spans="1:11" ht="15" x14ac:dyDescent="0.25">
      <c r="A17" s="12">
        <v>5</v>
      </c>
      <c r="B17" s="12">
        <v>22027106</v>
      </c>
      <c r="C17" s="9" t="s">
        <v>128</v>
      </c>
      <c r="D17" s="12" t="s">
        <v>312</v>
      </c>
      <c r="E17" s="12">
        <v>70</v>
      </c>
      <c r="F17" s="12">
        <v>77</v>
      </c>
      <c r="G17" s="12">
        <v>77</v>
      </c>
      <c r="H17" s="12">
        <v>77</v>
      </c>
      <c r="I17" s="9" t="s">
        <v>17</v>
      </c>
      <c r="J17" s="12">
        <v>77</v>
      </c>
      <c r="K17" s="9" t="s">
        <v>17</v>
      </c>
    </row>
    <row r="18" spans="1:11" ht="15" x14ac:dyDescent="0.25">
      <c r="A18" s="12">
        <v>6</v>
      </c>
      <c r="B18" s="12">
        <v>22027107</v>
      </c>
      <c r="C18" s="9" t="s">
        <v>129</v>
      </c>
      <c r="D18" s="12" t="s">
        <v>313</v>
      </c>
      <c r="E18" s="12">
        <v>80</v>
      </c>
      <c r="F18" s="12">
        <v>80</v>
      </c>
      <c r="G18" s="12">
        <v>80</v>
      </c>
      <c r="H18" s="12">
        <v>80</v>
      </c>
      <c r="I18" s="9" t="s">
        <v>19</v>
      </c>
      <c r="J18" s="12">
        <v>80</v>
      </c>
      <c r="K18" s="9" t="s">
        <v>19</v>
      </c>
    </row>
    <row r="19" spans="1:11" ht="15" x14ac:dyDescent="0.25">
      <c r="A19" s="12">
        <v>7</v>
      </c>
      <c r="B19" s="12">
        <v>22027108</v>
      </c>
      <c r="C19" s="9" t="s">
        <v>130</v>
      </c>
      <c r="D19" s="12" t="s">
        <v>314</v>
      </c>
      <c r="E19" s="12">
        <v>82</v>
      </c>
      <c r="F19" s="12">
        <v>82</v>
      </c>
      <c r="G19" s="12">
        <v>82</v>
      </c>
      <c r="H19" s="12">
        <v>82</v>
      </c>
      <c r="I19" s="9" t="s">
        <v>19</v>
      </c>
      <c r="J19" s="12">
        <v>82</v>
      </c>
      <c r="K19" s="9" t="s">
        <v>19</v>
      </c>
    </row>
    <row r="20" spans="1:11" ht="15" x14ac:dyDescent="0.25">
      <c r="A20" s="12">
        <v>8</v>
      </c>
      <c r="B20" s="12">
        <v>22027109</v>
      </c>
      <c r="C20" s="9" t="s">
        <v>131</v>
      </c>
      <c r="D20" s="12" t="s">
        <v>315</v>
      </c>
      <c r="E20" s="12">
        <v>67</v>
      </c>
      <c r="F20" s="12">
        <v>77</v>
      </c>
      <c r="G20" s="12">
        <v>77</v>
      </c>
      <c r="H20" s="12">
        <v>77</v>
      </c>
      <c r="I20" s="9" t="s">
        <v>17</v>
      </c>
      <c r="J20" s="12">
        <v>77</v>
      </c>
      <c r="K20" s="9" t="s">
        <v>17</v>
      </c>
    </row>
    <row r="21" spans="1:11" ht="15" x14ac:dyDescent="0.25">
      <c r="A21" s="12">
        <v>9</v>
      </c>
      <c r="B21" s="12">
        <v>22027110</v>
      </c>
      <c r="C21" s="9" t="s">
        <v>132</v>
      </c>
      <c r="D21" s="12" t="s">
        <v>316</v>
      </c>
      <c r="E21" s="12">
        <v>92</v>
      </c>
      <c r="F21" s="12">
        <v>92</v>
      </c>
      <c r="G21" s="12">
        <v>92</v>
      </c>
      <c r="H21" s="12">
        <v>92</v>
      </c>
      <c r="I21" s="9" t="s">
        <v>20</v>
      </c>
      <c r="J21" s="12">
        <v>92</v>
      </c>
      <c r="K21" s="9" t="s">
        <v>20</v>
      </c>
    </row>
    <row r="22" spans="1:11" ht="15" x14ac:dyDescent="0.25">
      <c r="A22" s="12">
        <v>10</v>
      </c>
      <c r="B22" s="12">
        <v>22027111</v>
      </c>
      <c r="C22" s="9" t="s">
        <v>133</v>
      </c>
      <c r="D22" s="12" t="s">
        <v>317</v>
      </c>
      <c r="E22" s="12">
        <v>67</v>
      </c>
      <c r="F22" s="12">
        <v>77</v>
      </c>
      <c r="G22" s="12">
        <v>77</v>
      </c>
      <c r="H22" s="12">
        <v>77</v>
      </c>
      <c r="I22" s="9" t="s">
        <v>17</v>
      </c>
      <c r="J22" s="12">
        <v>77</v>
      </c>
      <c r="K22" s="9" t="s">
        <v>17</v>
      </c>
    </row>
    <row r="23" spans="1:11" ht="15" x14ac:dyDescent="0.25">
      <c r="A23" s="12">
        <v>11</v>
      </c>
      <c r="B23" s="12">
        <v>22027112</v>
      </c>
      <c r="C23" s="9" t="s">
        <v>134</v>
      </c>
      <c r="D23" s="12" t="s">
        <v>318</v>
      </c>
      <c r="E23" s="12">
        <v>98</v>
      </c>
      <c r="F23" s="12">
        <v>95</v>
      </c>
      <c r="G23" s="12">
        <v>95</v>
      </c>
      <c r="H23" s="12">
        <v>95</v>
      </c>
      <c r="I23" s="9" t="s">
        <v>20</v>
      </c>
      <c r="J23" s="12">
        <v>95</v>
      </c>
      <c r="K23" s="9" t="s">
        <v>20</v>
      </c>
    </row>
    <row r="24" spans="1:11" ht="15" x14ac:dyDescent="0.25">
      <c r="A24" s="12">
        <v>12</v>
      </c>
      <c r="B24" s="12">
        <v>22027114</v>
      </c>
      <c r="C24" s="9" t="s">
        <v>135</v>
      </c>
      <c r="D24" s="12" t="s">
        <v>319</v>
      </c>
      <c r="E24" s="12">
        <v>79</v>
      </c>
      <c r="F24" s="12">
        <v>79</v>
      </c>
      <c r="G24" s="12">
        <v>79</v>
      </c>
      <c r="H24" s="12">
        <v>79</v>
      </c>
      <c r="I24" s="9" t="s">
        <v>17</v>
      </c>
      <c r="J24" s="12">
        <v>79</v>
      </c>
      <c r="K24" s="9" t="s">
        <v>17</v>
      </c>
    </row>
    <row r="25" spans="1:11" ht="15" x14ac:dyDescent="0.25">
      <c r="A25" s="12">
        <v>13</v>
      </c>
      <c r="B25" s="12">
        <v>22027115</v>
      </c>
      <c r="C25" s="9" t="s">
        <v>136</v>
      </c>
      <c r="D25" s="12" t="s">
        <v>320</v>
      </c>
      <c r="E25" s="12">
        <v>70</v>
      </c>
      <c r="F25" s="12">
        <v>80</v>
      </c>
      <c r="G25" s="12">
        <v>80</v>
      </c>
      <c r="H25" s="12">
        <v>80</v>
      </c>
      <c r="I25" s="9" t="s">
        <v>19</v>
      </c>
      <c r="J25" s="12">
        <v>80</v>
      </c>
      <c r="K25" s="9" t="s">
        <v>19</v>
      </c>
    </row>
    <row r="26" spans="1:11" ht="15" x14ac:dyDescent="0.25">
      <c r="A26" s="12">
        <v>14</v>
      </c>
      <c r="B26" s="12">
        <v>22027116</v>
      </c>
      <c r="C26" s="9" t="s">
        <v>137</v>
      </c>
      <c r="D26" s="12" t="s">
        <v>321</v>
      </c>
      <c r="E26" s="12">
        <v>77</v>
      </c>
      <c r="F26" s="12">
        <v>77</v>
      </c>
      <c r="G26" s="12">
        <v>77</v>
      </c>
      <c r="H26" s="12">
        <v>77</v>
      </c>
      <c r="I26" s="9" t="s">
        <v>17</v>
      </c>
      <c r="J26" s="12">
        <v>77</v>
      </c>
      <c r="K26" s="9" t="s">
        <v>17</v>
      </c>
    </row>
    <row r="27" spans="1:11" ht="15" x14ac:dyDescent="0.25">
      <c r="A27" s="12">
        <v>15</v>
      </c>
      <c r="B27" s="12">
        <v>22027117</v>
      </c>
      <c r="C27" s="9" t="s">
        <v>138</v>
      </c>
      <c r="D27" s="12" t="s">
        <v>322</v>
      </c>
      <c r="E27" s="12">
        <v>80</v>
      </c>
      <c r="F27" s="12">
        <v>77</v>
      </c>
      <c r="G27" s="12">
        <v>77</v>
      </c>
      <c r="H27" s="12">
        <v>77</v>
      </c>
      <c r="I27" s="9" t="s">
        <v>17</v>
      </c>
      <c r="J27" s="12">
        <v>77</v>
      </c>
      <c r="K27" s="9" t="s">
        <v>17</v>
      </c>
    </row>
    <row r="28" spans="1:11" ht="15" x14ac:dyDescent="0.25">
      <c r="A28" s="12">
        <v>16</v>
      </c>
      <c r="B28" s="12">
        <v>22027118</v>
      </c>
      <c r="C28" s="9" t="s">
        <v>139</v>
      </c>
      <c r="D28" s="12" t="s">
        <v>323</v>
      </c>
      <c r="E28" s="12">
        <v>80</v>
      </c>
      <c r="F28" s="12">
        <v>80</v>
      </c>
      <c r="G28" s="12">
        <v>80</v>
      </c>
      <c r="H28" s="12">
        <v>80</v>
      </c>
      <c r="I28" s="9" t="s">
        <v>19</v>
      </c>
      <c r="J28" s="12">
        <v>80</v>
      </c>
      <c r="K28" s="9" t="s">
        <v>19</v>
      </c>
    </row>
    <row r="29" spans="1:11" ht="15" x14ac:dyDescent="0.25">
      <c r="A29" s="12">
        <v>17</v>
      </c>
      <c r="B29" s="12">
        <v>22027119</v>
      </c>
      <c r="C29" s="9" t="s">
        <v>140</v>
      </c>
      <c r="D29" s="12" t="s">
        <v>324</v>
      </c>
      <c r="E29" s="12">
        <v>80</v>
      </c>
      <c r="F29" s="12">
        <v>77</v>
      </c>
      <c r="G29" s="12">
        <v>77</v>
      </c>
      <c r="H29" s="12">
        <v>77</v>
      </c>
      <c r="I29" s="9" t="s">
        <v>17</v>
      </c>
      <c r="J29" s="12">
        <v>77</v>
      </c>
      <c r="K29" s="9" t="s">
        <v>17</v>
      </c>
    </row>
    <row r="30" spans="1:11" ht="15" x14ac:dyDescent="0.25">
      <c r="A30" s="12">
        <v>18</v>
      </c>
      <c r="B30" s="12">
        <v>22027120</v>
      </c>
      <c r="C30" s="9" t="s">
        <v>141</v>
      </c>
      <c r="D30" s="12" t="s">
        <v>325</v>
      </c>
      <c r="E30" s="12">
        <v>80</v>
      </c>
      <c r="F30" s="12">
        <v>80</v>
      </c>
      <c r="G30" s="12">
        <v>80</v>
      </c>
      <c r="H30" s="12">
        <v>80</v>
      </c>
      <c r="I30" s="9" t="s">
        <v>19</v>
      </c>
      <c r="J30" s="12">
        <v>80</v>
      </c>
      <c r="K30" s="9" t="s">
        <v>19</v>
      </c>
    </row>
    <row r="31" spans="1:11" ht="15" x14ac:dyDescent="0.25">
      <c r="A31" s="12">
        <v>19</v>
      </c>
      <c r="B31" s="12">
        <v>22027121</v>
      </c>
      <c r="C31" s="9" t="s">
        <v>142</v>
      </c>
      <c r="D31" s="12" t="s">
        <v>326</v>
      </c>
      <c r="E31" s="12">
        <v>80</v>
      </c>
      <c r="F31" s="12">
        <v>77</v>
      </c>
      <c r="G31" s="12">
        <v>77</v>
      </c>
      <c r="H31" s="12">
        <v>77</v>
      </c>
      <c r="I31" s="9" t="s">
        <v>17</v>
      </c>
      <c r="J31" s="12">
        <v>77</v>
      </c>
      <c r="K31" s="9" t="s">
        <v>17</v>
      </c>
    </row>
    <row r="32" spans="1:11" ht="15" x14ac:dyDescent="0.25">
      <c r="A32" s="12">
        <v>20</v>
      </c>
      <c r="B32" s="12">
        <v>22027122</v>
      </c>
      <c r="C32" s="9" t="s">
        <v>143</v>
      </c>
      <c r="D32" s="12" t="s">
        <v>327</v>
      </c>
      <c r="E32" s="12">
        <v>96</v>
      </c>
      <c r="F32" s="12">
        <v>96</v>
      </c>
      <c r="G32" s="12">
        <v>96</v>
      </c>
      <c r="H32" s="12">
        <v>96</v>
      </c>
      <c r="I32" s="9" t="s">
        <v>20</v>
      </c>
      <c r="J32" s="12">
        <v>96</v>
      </c>
      <c r="K32" s="9" t="s">
        <v>20</v>
      </c>
    </row>
    <row r="33" spans="1:11" ht="15" x14ac:dyDescent="0.25">
      <c r="A33" s="12">
        <v>21</v>
      </c>
      <c r="B33" s="12">
        <v>22027123</v>
      </c>
      <c r="C33" s="9" t="s">
        <v>144</v>
      </c>
      <c r="D33" s="12" t="s">
        <v>328</v>
      </c>
      <c r="E33" s="12">
        <v>67</v>
      </c>
      <c r="F33" s="12">
        <v>67</v>
      </c>
      <c r="G33" s="12">
        <v>67</v>
      </c>
      <c r="H33" s="12">
        <v>67</v>
      </c>
      <c r="I33" s="9" t="s">
        <v>17</v>
      </c>
      <c r="J33" s="12">
        <v>67</v>
      </c>
      <c r="K33" s="9" t="s">
        <v>17</v>
      </c>
    </row>
    <row r="34" spans="1:11" ht="15" x14ac:dyDescent="0.25">
      <c r="A34" s="12">
        <v>22</v>
      </c>
      <c r="B34" s="12">
        <v>22027124</v>
      </c>
      <c r="C34" s="9" t="s">
        <v>145</v>
      </c>
      <c r="D34" s="12" t="s">
        <v>329</v>
      </c>
      <c r="E34" s="12">
        <v>80</v>
      </c>
      <c r="F34" s="12">
        <v>80</v>
      </c>
      <c r="G34" s="12">
        <v>80</v>
      </c>
      <c r="H34" s="12">
        <v>80</v>
      </c>
      <c r="I34" s="9" t="s">
        <v>19</v>
      </c>
      <c r="J34" s="12">
        <v>80</v>
      </c>
      <c r="K34" s="9" t="s">
        <v>19</v>
      </c>
    </row>
    <row r="35" spans="1:11" ht="15" x14ac:dyDescent="0.25">
      <c r="A35" s="12">
        <v>23</v>
      </c>
      <c r="B35" s="12">
        <v>22027125</v>
      </c>
      <c r="C35" s="9" t="s">
        <v>146</v>
      </c>
      <c r="D35" s="12" t="s">
        <v>330</v>
      </c>
      <c r="E35" s="12">
        <v>70</v>
      </c>
      <c r="F35" s="12">
        <v>67</v>
      </c>
      <c r="G35" s="12">
        <v>67</v>
      </c>
      <c r="H35" s="12">
        <v>67</v>
      </c>
      <c r="I35" s="9" t="s">
        <v>17</v>
      </c>
      <c r="J35" s="12">
        <v>67</v>
      </c>
      <c r="K35" s="9" t="s">
        <v>17</v>
      </c>
    </row>
    <row r="36" spans="1:11" ht="15" x14ac:dyDescent="0.25">
      <c r="A36" s="12">
        <v>24</v>
      </c>
      <c r="B36" s="12">
        <v>22027126</v>
      </c>
      <c r="C36" s="9" t="s">
        <v>147</v>
      </c>
      <c r="D36" s="12" t="s">
        <v>331</v>
      </c>
      <c r="E36" s="12">
        <v>74</v>
      </c>
      <c r="F36" s="12">
        <v>74</v>
      </c>
      <c r="G36" s="12">
        <v>74</v>
      </c>
      <c r="H36" s="12">
        <v>74</v>
      </c>
      <c r="I36" s="9" t="s">
        <v>17</v>
      </c>
      <c r="J36" s="12">
        <v>74</v>
      </c>
      <c r="K36" s="9" t="s">
        <v>17</v>
      </c>
    </row>
    <row r="37" spans="1:11" ht="15" x14ac:dyDescent="0.25">
      <c r="A37" s="12">
        <v>25</v>
      </c>
      <c r="B37" s="12">
        <v>22027128</v>
      </c>
      <c r="C37" s="9" t="s">
        <v>148</v>
      </c>
      <c r="D37" s="12" t="s">
        <v>309</v>
      </c>
      <c r="E37" s="12">
        <v>80</v>
      </c>
      <c r="F37" s="12">
        <v>77</v>
      </c>
      <c r="G37" s="12">
        <v>77</v>
      </c>
      <c r="H37" s="12">
        <v>77</v>
      </c>
      <c r="I37" s="9" t="s">
        <v>17</v>
      </c>
      <c r="J37" s="12">
        <v>77</v>
      </c>
      <c r="K37" s="9" t="s">
        <v>17</v>
      </c>
    </row>
    <row r="38" spans="1:11" ht="15" x14ac:dyDescent="0.25">
      <c r="A38" s="12">
        <v>26</v>
      </c>
      <c r="B38" s="12">
        <v>22027129</v>
      </c>
      <c r="C38" s="9" t="s">
        <v>149</v>
      </c>
      <c r="D38" s="12" t="s">
        <v>314</v>
      </c>
      <c r="E38" s="12">
        <v>80</v>
      </c>
      <c r="F38" s="12">
        <v>80</v>
      </c>
      <c r="G38" s="12">
        <v>80</v>
      </c>
      <c r="H38" s="12">
        <v>80</v>
      </c>
      <c r="I38" s="9" t="s">
        <v>19</v>
      </c>
      <c r="J38" s="12">
        <v>80</v>
      </c>
      <c r="K38" s="9" t="s">
        <v>19</v>
      </c>
    </row>
    <row r="39" spans="1:11" ht="15" x14ac:dyDescent="0.25">
      <c r="A39" s="12">
        <v>27</v>
      </c>
      <c r="B39" s="12">
        <v>22027130</v>
      </c>
      <c r="C39" s="9" t="s">
        <v>150</v>
      </c>
      <c r="D39" s="12" t="s">
        <v>332</v>
      </c>
      <c r="E39" s="12">
        <v>70</v>
      </c>
      <c r="F39" s="12">
        <v>67</v>
      </c>
      <c r="G39" s="12">
        <v>67</v>
      </c>
      <c r="H39" s="12">
        <v>67</v>
      </c>
      <c r="I39" s="9" t="s">
        <v>17</v>
      </c>
      <c r="J39" s="12">
        <v>67</v>
      </c>
      <c r="K39" s="9" t="s">
        <v>17</v>
      </c>
    </row>
    <row r="40" spans="1:11" ht="15" x14ac:dyDescent="0.25">
      <c r="A40" s="12">
        <v>28</v>
      </c>
      <c r="B40" s="12">
        <v>22027131</v>
      </c>
      <c r="C40" s="9" t="s">
        <v>151</v>
      </c>
      <c r="D40" s="12" t="s">
        <v>333</v>
      </c>
      <c r="E40" s="12">
        <v>77</v>
      </c>
      <c r="F40" s="12">
        <v>77</v>
      </c>
      <c r="G40" s="12">
        <v>77</v>
      </c>
      <c r="H40" s="12">
        <v>77</v>
      </c>
      <c r="I40" s="9" t="s">
        <v>17</v>
      </c>
      <c r="J40" s="12">
        <v>77</v>
      </c>
      <c r="K40" s="9" t="s">
        <v>17</v>
      </c>
    </row>
    <row r="41" spans="1:11" ht="15" x14ac:dyDescent="0.25">
      <c r="A41" s="12">
        <v>29</v>
      </c>
      <c r="B41" s="12">
        <v>22027132</v>
      </c>
      <c r="C41" s="9" t="s">
        <v>152</v>
      </c>
      <c r="D41" s="12" t="s">
        <v>334</v>
      </c>
      <c r="E41" s="12">
        <v>86</v>
      </c>
      <c r="F41" s="12">
        <v>76</v>
      </c>
      <c r="G41" s="12">
        <v>76</v>
      </c>
      <c r="H41" s="12">
        <v>76</v>
      </c>
      <c r="I41" s="9" t="s">
        <v>17</v>
      </c>
      <c r="J41" s="12">
        <v>76</v>
      </c>
      <c r="K41" s="9" t="s">
        <v>17</v>
      </c>
    </row>
    <row r="42" spans="1:11" ht="15" x14ac:dyDescent="0.25">
      <c r="A42" s="12">
        <v>30</v>
      </c>
      <c r="B42" s="12">
        <v>22027133</v>
      </c>
      <c r="C42" s="9" t="s">
        <v>153</v>
      </c>
      <c r="D42" s="12" t="s">
        <v>335</v>
      </c>
      <c r="E42" s="12">
        <v>82</v>
      </c>
      <c r="F42" s="12">
        <v>79</v>
      </c>
      <c r="G42" s="12">
        <v>79</v>
      </c>
      <c r="H42" s="12">
        <v>79</v>
      </c>
      <c r="I42" s="9" t="s">
        <v>17</v>
      </c>
      <c r="J42" s="12">
        <v>79</v>
      </c>
      <c r="K42" s="9" t="s">
        <v>17</v>
      </c>
    </row>
    <row r="43" spans="1:11" ht="15" x14ac:dyDescent="0.25">
      <c r="A43" s="12">
        <v>31</v>
      </c>
      <c r="B43" s="12">
        <v>22027134</v>
      </c>
      <c r="C43" s="9" t="s">
        <v>154</v>
      </c>
      <c r="D43" s="12" t="s">
        <v>336</v>
      </c>
      <c r="E43" s="12">
        <v>70</v>
      </c>
      <c r="F43" s="12">
        <v>80</v>
      </c>
      <c r="G43" s="12">
        <v>80</v>
      </c>
      <c r="H43" s="12">
        <v>80</v>
      </c>
      <c r="I43" s="9" t="s">
        <v>19</v>
      </c>
      <c r="J43" s="12">
        <v>80</v>
      </c>
      <c r="K43" s="9" t="s">
        <v>19</v>
      </c>
    </row>
    <row r="44" spans="1:11" ht="15" x14ac:dyDescent="0.25">
      <c r="A44" s="12">
        <v>32</v>
      </c>
      <c r="B44" s="12">
        <v>22027135</v>
      </c>
      <c r="C44" s="9" t="s">
        <v>155</v>
      </c>
      <c r="D44" s="12" t="s">
        <v>316</v>
      </c>
      <c r="E44" s="12">
        <v>80</v>
      </c>
      <c r="F44" s="12">
        <v>77</v>
      </c>
      <c r="G44" s="12">
        <v>77</v>
      </c>
      <c r="H44" s="12">
        <v>77</v>
      </c>
      <c r="I44" s="9" t="s">
        <v>17</v>
      </c>
      <c r="J44" s="12">
        <v>77</v>
      </c>
      <c r="K44" s="9" t="s">
        <v>17</v>
      </c>
    </row>
    <row r="45" spans="1:11" ht="15" x14ac:dyDescent="0.25">
      <c r="A45" s="12">
        <v>33</v>
      </c>
      <c r="B45" s="12">
        <v>22027136</v>
      </c>
      <c r="C45" s="9" t="s">
        <v>156</v>
      </c>
      <c r="D45" s="12" t="s">
        <v>337</v>
      </c>
      <c r="E45" s="12">
        <v>82</v>
      </c>
      <c r="F45" s="12">
        <v>82</v>
      </c>
      <c r="G45" s="12">
        <v>82</v>
      </c>
      <c r="H45" s="12">
        <v>82</v>
      </c>
      <c r="I45" s="9" t="s">
        <v>19</v>
      </c>
      <c r="J45" s="12">
        <v>82</v>
      </c>
      <c r="K45" s="9" t="s">
        <v>19</v>
      </c>
    </row>
    <row r="46" spans="1:11" ht="15" x14ac:dyDescent="0.25">
      <c r="A46" s="12">
        <v>34</v>
      </c>
      <c r="B46" s="12">
        <v>22027137</v>
      </c>
      <c r="C46" s="9" t="s">
        <v>157</v>
      </c>
      <c r="D46" s="12" t="s">
        <v>338</v>
      </c>
      <c r="E46" s="12">
        <v>80</v>
      </c>
      <c r="F46" s="12">
        <v>77</v>
      </c>
      <c r="G46" s="12">
        <v>77</v>
      </c>
      <c r="H46" s="12">
        <v>77</v>
      </c>
      <c r="I46" s="9" t="s">
        <v>17</v>
      </c>
      <c r="J46" s="12">
        <v>77</v>
      </c>
      <c r="K46" s="9" t="s">
        <v>17</v>
      </c>
    </row>
    <row r="47" spans="1:11" ht="15" x14ac:dyDescent="0.25">
      <c r="A47" s="12">
        <v>35</v>
      </c>
      <c r="B47" s="12">
        <v>22027138</v>
      </c>
      <c r="C47" s="9" t="s">
        <v>158</v>
      </c>
      <c r="D47" s="12" t="s">
        <v>339</v>
      </c>
      <c r="E47" s="12">
        <v>94</v>
      </c>
      <c r="F47" s="12">
        <v>94</v>
      </c>
      <c r="G47" s="12">
        <v>94</v>
      </c>
      <c r="H47" s="12">
        <v>94</v>
      </c>
      <c r="I47" s="9" t="s">
        <v>20</v>
      </c>
      <c r="J47" s="12">
        <v>94</v>
      </c>
      <c r="K47" s="9" t="s">
        <v>20</v>
      </c>
    </row>
    <row r="48" spans="1:11" ht="15" x14ac:dyDescent="0.25">
      <c r="A48" s="12">
        <v>36</v>
      </c>
      <c r="B48" s="12">
        <v>22027142</v>
      </c>
      <c r="C48" s="9" t="s">
        <v>22</v>
      </c>
      <c r="D48" s="12" t="s">
        <v>340</v>
      </c>
      <c r="E48" s="12">
        <v>80</v>
      </c>
      <c r="F48" s="12">
        <v>80</v>
      </c>
      <c r="G48" s="12">
        <v>80</v>
      </c>
      <c r="H48" s="12">
        <v>80</v>
      </c>
      <c r="I48" s="9" t="s">
        <v>19</v>
      </c>
      <c r="J48" s="12">
        <v>80</v>
      </c>
      <c r="K48" s="9" t="s">
        <v>19</v>
      </c>
    </row>
    <row r="49" spans="1:11" ht="15" x14ac:dyDescent="0.25">
      <c r="A49" s="12">
        <v>37</v>
      </c>
      <c r="B49" s="12">
        <v>22027143</v>
      </c>
      <c r="C49" s="9" t="s">
        <v>159</v>
      </c>
      <c r="D49" s="12" t="s">
        <v>341</v>
      </c>
      <c r="E49" s="12">
        <v>70</v>
      </c>
      <c r="F49" s="12">
        <v>73</v>
      </c>
      <c r="G49" s="12">
        <v>73</v>
      </c>
      <c r="H49" s="12">
        <v>73</v>
      </c>
      <c r="I49" s="9" t="s">
        <v>17</v>
      </c>
      <c r="J49" s="12">
        <v>73</v>
      </c>
      <c r="K49" s="9" t="s">
        <v>17</v>
      </c>
    </row>
    <row r="50" spans="1:11" ht="15" x14ac:dyDescent="0.25">
      <c r="A50" s="12">
        <v>38</v>
      </c>
      <c r="B50" s="12">
        <v>22027144</v>
      </c>
      <c r="C50" s="9" t="s">
        <v>160</v>
      </c>
      <c r="D50" s="12" t="s">
        <v>342</v>
      </c>
      <c r="E50" s="12">
        <v>68</v>
      </c>
      <c r="F50" s="12">
        <v>73</v>
      </c>
      <c r="G50" s="12">
        <v>73</v>
      </c>
      <c r="H50" s="12">
        <v>73</v>
      </c>
      <c r="I50" s="9" t="s">
        <v>17</v>
      </c>
      <c r="J50" s="12">
        <v>73</v>
      </c>
      <c r="K50" s="9" t="s">
        <v>17</v>
      </c>
    </row>
    <row r="51" spans="1:11" ht="15" x14ac:dyDescent="0.25">
      <c r="A51" s="12">
        <v>39</v>
      </c>
      <c r="B51" s="12">
        <v>22027145</v>
      </c>
      <c r="C51" s="9" t="s">
        <v>161</v>
      </c>
      <c r="D51" s="12" t="s">
        <v>343</v>
      </c>
      <c r="E51" s="12">
        <v>82</v>
      </c>
      <c r="F51" s="12">
        <v>82</v>
      </c>
      <c r="G51" s="12">
        <v>82</v>
      </c>
      <c r="H51" s="12">
        <v>82</v>
      </c>
      <c r="I51" s="9" t="s">
        <v>19</v>
      </c>
      <c r="J51" s="12">
        <v>82</v>
      </c>
      <c r="K51" s="9" t="s">
        <v>19</v>
      </c>
    </row>
    <row r="52" spans="1:11" ht="15" x14ac:dyDescent="0.25">
      <c r="A52" s="12">
        <v>40</v>
      </c>
      <c r="B52" s="12">
        <v>22027146</v>
      </c>
      <c r="C52" s="9" t="s">
        <v>162</v>
      </c>
      <c r="D52" s="12" t="s">
        <v>344</v>
      </c>
      <c r="E52" s="12">
        <v>80</v>
      </c>
      <c r="F52" s="12">
        <v>80</v>
      </c>
      <c r="G52" s="12">
        <v>80</v>
      </c>
      <c r="H52" s="12">
        <v>80</v>
      </c>
      <c r="I52" s="9" t="s">
        <v>19</v>
      </c>
      <c r="J52" s="12">
        <v>80</v>
      </c>
      <c r="K52" s="9" t="s">
        <v>19</v>
      </c>
    </row>
    <row r="53" spans="1:11" ht="15" x14ac:dyDescent="0.25">
      <c r="A53" s="12">
        <v>41</v>
      </c>
      <c r="B53" s="12">
        <v>22027147</v>
      </c>
      <c r="C53" s="9" t="s">
        <v>163</v>
      </c>
      <c r="D53" s="12" t="s">
        <v>345</v>
      </c>
      <c r="E53" s="12">
        <v>92</v>
      </c>
      <c r="F53" s="12">
        <v>92</v>
      </c>
      <c r="G53" s="12">
        <v>92</v>
      </c>
      <c r="H53" s="12">
        <v>92</v>
      </c>
      <c r="I53" s="9" t="s">
        <v>20</v>
      </c>
      <c r="J53" s="12">
        <v>92</v>
      </c>
      <c r="K53" s="9" t="s">
        <v>20</v>
      </c>
    </row>
    <row r="54" spans="1:11" ht="15" x14ac:dyDescent="0.25">
      <c r="A54" s="12">
        <v>42</v>
      </c>
      <c r="B54" s="12">
        <v>22027149</v>
      </c>
      <c r="C54" s="9" t="s">
        <v>164</v>
      </c>
      <c r="D54" s="12" t="s">
        <v>346</v>
      </c>
      <c r="E54" s="12">
        <v>67</v>
      </c>
      <c r="F54" s="12">
        <v>77</v>
      </c>
      <c r="G54" s="12">
        <v>77</v>
      </c>
      <c r="H54" s="12">
        <v>77</v>
      </c>
      <c r="I54" s="9" t="s">
        <v>17</v>
      </c>
      <c r="J54" s="12">
        <v>77</v>
      </c>
      <c r="K54" s="9" t="s">
        <v>17</v>
      </c>
    </row>
    <row r="55" spans="1:11" ht="15" x14ac:dyDescent="0.25">
      <c r="A55" s="12">
        <v>43</v>
      </c>
      <c r="B55" s="12">
        <v>22027150</v>
      </c>
      <c r="C55" s="9" t="s">
        <v>165</v>
      </c>
      <c r="D55" s="12" t="s">
        <v>347</v>
      </c>
      <c r="E55" s="12">
        <v>77</v>
      </c>
      <c r="F55" s="12">
        <v>77</v>
      </c>
      <c r="G55" s="12">
        <v>77</v>
      </c>
      <c r="H55" s="12">
        <v>77</v>
      </c>
      <c r="I55" s="9" t="s">
        <v>17</v>
      </c>
      <c r="J55" s="12">
        <v>77</v>
      </c>
      <c r="K55" s="9" t="s">
        <v>17</v>
      </c>
    </row>
    <row r="56" spans="1:11" ht="15" x14ac:dyDescent="0.25">
      <c r="A56" s="12">
        <v>44</v>
      </c>
      <c r="B56" s="12">
        <v>22027151</v>
      </c>
      <c r="C56" s="9" t="s">
        <v>166</v>
      </c>
      <c r="D56" s="12" t="s">
        <v>348</v>
      </c>
      <c r="E56" s="12">
        <v>80</v>
      </c>
      <c r="F56" s="12">
        <v>80</v>
      </c>
      <c r="G56" s="12">
        <v>80</v>
      </c>
      <c r="H56" s="12">
        <v>80</v>
      </c>
      <c r="I56" s="9" t="s">
        <v>19</v>
      </c>
      <c r="J56" s="12">
        <v>80</v>
      </c>
      <c r="K56" s="9" t="s">
        <v>19</v>
      </c>
    </row>
    <row r="57" spans="1:11" ht="15" x14ac:dyDescent="0.25">
      <c r="A57" s="12">
        <v>45</v>
      </c>
      <c r="B57" s="12">
        <v>22027152</v>
      </c>
      <c r="C57" s="9" t="s">
        <v>167</v>
      </c>
      <c r="D57" s="12" t="s">
        <v>349</v>
      </c>
      <c r="E57" s="12">
        <v>84</v>
      </c>
      <c r="F57" s="12">
        <v>84</v>
      </c>
      <c r="G57" s="12">
        <v>84</v>
      </c>
      <c r="H57" s="12">
        <v>84</v>
      </c>
      <c r="I57" s="9" t="s">
        <v>19</v>
      </c>
      <c r="J57" s="12">
        <v>84</v>
      </c>
      <c r="K57" s="9" t="s">
        <v>19</v>
      </c>
    </row>
    <row r="58" spans="1:11" ht="15" x14ac:dyDescent="0.25">
      <c r="A58" s="12">
        <v>46</v>
      </c>
      <c r="B58" s="12">
        <v>22027154</v>
      </c>
      <c r="C58" s="9" t="s">
        <v>168</v>
      </c>
      <c r="D58" s="12" t="s">
        <v>350</v>
      </c>
      <c r="E58" s="12">
        <v>92</v>
      </c>
      <c r="F58" s="12">
        <v>92</v>
      </c>
      <c r="G58" s="12">
        <v>92</v>
      </c>
      <c r="H58" s="12">
        <v>92</v>
      </c>
      <c r="I58" s="9" t="s">
        <v>20</v>
      </c>
      <c r="J58" s="12">
        <v>92</v>
      </c>
      <c r="K58" s="9" t="s">
        <v>20</v>
      </c>
    </row>
    <row r="59" spans="1:11" ht="15" x14ac:dyDescent="0.25">
      <c r="A59" s="12">
        <v>47</v>
      </c>
      <c r="B59" s="12">
        <v>22027155</v>
      </c>
      <c r="C59" s="9" t="s">
        <v>169</v>
      </c>
      <c r="D59" s="12" t="s">
        <v>351</v>
      </c>
      <c r="E59" s="12">
        <v>100</v>
      </c>
      <c r="F59" s="12">
        <v>100</v>
      </c>
      <c r="G59" s="12">
        <v>100</v>
      </c>
      <c r="H59" s="12">
        <v>100</v>
      </c>
      <c r="I59" s="9" t="s">
        <v>20</v>
      </c>
      <c r="J59" s="12">
        <v>100</v>
      </c>
      <c r="K59" s="9" t="s">
        <v>20</v>
      </c>
    </row>
    <row r="60" spans="1:11" ht="15" x14ac:dyDescent="0.25">
      <c r="A60" s="12">
        <v>48</v>
      </c>
      <c r="B60" s="12">
        <v>22027156</v>
      </c>
      <c r="C60" s="9" t="s">
        <v>170</v>
      </c>
      <c r="D60" s="12" t="s">
        <v>352</v>
      </c>
      <c r="E60" s="12">
        <v>80</v>
      </c>
      <c r="F60" s="12">
        <v>80</v>
      </c>
      <c r="G60" s="12">
        <v>80</v>
      </c>
      <c r="H60" s="12">
        <v>80</v>
      </c>
      <c r="I60" s="9" t="s">
        <v>19</v>
      </c>
      <c r="J60" s="12">
        <v>80</v>
      </c>
      <c r="K60" s="9" t="s">
        <v>19</v>
      </c>
    </row>
    <row r="61" spans="1:11" ht="15" x14ac:dyDescent="0.25">
      <c r="A61" s="12">
        <v>49</v>
      </c>
      <c r="B61" s="12">
        <v>22027157</v>
      </c>
      <c r="C61" s="9" t="s">
        <v>171</v>
      </c>
      <c r="D61" s="12" t="s">
        <v>353</v>
      </c>
      <c r="E61" s="12">
        <v>79</v>
      </c>
      <c r="F61" s="12">
        <v>79</v>
      </c>
      <c r="G61" s="12">
        <v>79</v>
      </c>
      <c r="H61" s="12">
        <v>79</v>
      </c>
      <c r="I61" s="9" t="s">
        <v>17</v>
      </c>
      <c r="J61" s="12">
        <v>79</v>
      </c>
      <c r="K61" s="9" t="s">
        <v>17</v>
      </c>
    </row>
    <row r="62" spans="1:11" ht="15" x14ac:dyDescent="0.25">
      <c r="A62" s="12">
        <v>50</v>
      </c>
      <c r="B62" s="12">
        <v>22027158</v>
      </c>
      <c r="C62" s="9" t="s">
        <v>172</v>
      </c>
      <c r="D62" s="12" t="s">
        <v>354</v>
      </c>
      <c r="E62" s="12">
        <v>70</v>
      </c>
      <c r="F62" s="12">
        <v>70</v>
      </c>
      <c r="G62" s="12">
        <v>70</v>
      </c>
      <c r="H62" s="12">
        <v>70</v>
      </c>
      <c r="I62" s="9" t="s">
        <v>17</v>
      </c>
      <c r="J62" s="12">
        <v>70</v>
      </c>
      <c r="K62" s="9" t="s">
        <v>17</v>
      </c>
    </row>
    <row r="63" spans="1:11" ht="15" x14ac:dyDescent="0.25">
      <c r="A63" s="12">
        <v>51</v>
      </c>
      <c r="B63" s="12">
        <v>22027159</v>
      </c>
      <c r="C63" s="9" t="s">
        <v>173</v>
      </c>
      <c r="D63" s="12" t="s">
        <v>355</v>
      </c>
      <c r="E63" s="12">
        <v>86</v>
      </c>
      <c r="F63" s="12">
        <v>86</v>
      </c>
      <c r="G63" s="12">
        <v>86</v>
      </c>
      <c r="H63" s="12">
        <v>86</v>
      </c>
      <c r="I63" s="9" t="s">
        <v>19</v>
      </c>
      <c r="J63" s="12">
        <v>86</v>
      </c>
      <c r="K63" s="9" t="s">
        <v>19</v>
      </c>
    </row>
    <row r="64" spans="1:11" ht="15" x14ac:dyDescent="0.25">
      <c r="A64" s="12">
        <v>52</v>
      </c>
      <c r="B64" s="12">
        <v>22027160</v>
      </c>
      <c r="C64" s="9" t="s">
        <v>174</v>
      </c>
      <c r="D64" s="12" t="s">
        <v>356</v>
      </c>
      <c r="E64" s="12">
        <v>80</v>
      </c>
      <c r="F64" s="12">
        <v>80</v>
      </c>
      <c r="G64" s="12">
        <v>80</v>
      </c>
      <c r="H64" s="12">
        <v>80</v>
      </c>
      <c r="I64" s="9" t="s">
        <v>19</v>
      </c>
      <c r="J64" s="12">
        <v>80</v>
      </c>
      <c r="K64" s="9" t="s">
        <v>19</v>
      </c>
    </row>
    <row r="65" spans="1:11" ht="15" x14ac:dyDescent="0.25">
      <c r="A65" s="12">
        <v>53</v>
      </c>
      <c r="B65" s="12">
        <v>22027161</v>
      </c>
      <c r="C65" s="9" t="s">
        <v>175</v>
      </c>
      <c r="D65" s="12" t="s">
        <v>357</v>
      </c>
      <c r="E65" s="12">
        <v>80</v>
      </c>
      <c r="F65" s="12">
        <v>80</v>
      </c>
      <c r="G65" s="12">
        <v>80</v>
      </c>
      <c r="H65" s="12">
        <v>80</v>
      </c>
      <c r="I65" s="9" t="s">
        <v>19</v>
      </c>
      <c r="J65" s="12">
        <v>80</v>
      </c>
      <c r="K65" s="9" t="s">
        <v>19</v>
      </c>
    </row>
    <row r="66" spans="1:11" ht="15" x14ac:dyDescent="0.25">
      <c r="A66" s="12">
        <v>54</v>
      </c>
      <c r="B66" s="12">
        <v>22027162</v>
      </c>
      <c r="C66" s="9" t="s">
        <v>176</v>
      </c>
      <c r="D66" s="12" t="s">
        <v>358</v>
      </c>
      <c r="E66" s="12">
        <v>77</v>
      </c>
      <c r="F66" s="12">
        <v>77</v>
      </c>
      <c r="G66" s="12">
        <v>77</v>
      </c>
      <c r="H66" s="12">
        <v>77</v>
      </c>
      <c r="I66" s="9" t="s">
        <v>17</v>
      </c>
      <c r="J66" s="12">
        <v>77</v>
      </c>
      <c r="K66" s="9" t="s">
        <v>17</v>
      </c>
    </row>
    <row r="67" spans="1:11" ht="15" x14ac:dyDescent="0.25">
      <c r="A67" s="12">
        <v>55</v>
      </c>
      <c r="B67" s="12">
        <v>22027163</v>
      </c>
      <c r="C67" s="9" t="s">
        <v>177</v>
      </c>
      <c r="D67" s="12" t="s">
        <v>359</v>
      </c>
      <c r="E67" s="12">
        <v>82</v>
      </c>
      <c r="F67" s="12">
        <v>82</v>
      </c>
      <c r="G67" s="12">
        <v>82</v>
      </c>
      <c r="H67" s="12">
        <v>82</v>
      </c>
      <c r="I67" s="9" t="s">
        <v>19</v>
      </c>
      <c r="J67" s="12">
        <v>82</v>
      </c>
      <c r="K67" s="9" t="s">
        <v>19</v>
      </c>
    </row>
    <row r="68" spans="1:11" ht="15" x14ac:dyDescent="0.25">
      <c r="A68" s="12">
        <v>56</v>
      </c>
      <c r="B68" s="12">
        <v>22027164</v>
      </c>
      <c r="C68" s="9" t="s">
        <v>178</v>
      </c>
      <c r="D68" s="12" t="s">
        <v>360</v>
      </c>
      <c r="E68" s="12">
        <v>80</v>
      </c>
      <c r="F68" s="12">
        <v>80</v>
      </c>
      <c r="G68" s="12">
        <v>80</v>
      </c>
      <c r="H68" s="12">
        <v>80</v>
      </c>
      <c r="I68" s="9" t="s">
        <v>19</v>
      </c>
      <c r="J68" s="12">
        <v>80</v>
      </c>
      <c r="K68" s="9" t="s">
        <v>19</v>
      </c>
    </row>
    <row r="69" spans="1:11" ht="15" x14ac:dyDescent="0.25">
      <c r="A69" s="12">
        <v>57</v>
      </c>
      <c r="B69" s="12">
        <v>22027165</v>
      </c>
      <c r="C69" s="9" t="s">
        <v>179</v>
      </c>
      <c r="D69" s="12" t="s">
        <v>361</v>
      </c>
      <c r="E69" s="12">
        <v>82</v>
      </c>
      <c r="F69" s="12">
        <v>82</v>
      </c>
      <c r="G69" s="12">
        <v>82</v>
      </c>
      <c r="H69" s="12">
        <v>82</v>
      </c>
      <c r="I69" s="9" t="s">
        <v>19</v>
      </c>
      <c r="J69" s="12">
        <v>82</v>
      </c>
      <c r="K69" s="9" t="s">
        <v>19</v>
      </c>
    </row>
    <row r="70" spans="1:11" ht="15" x14ac:dyDescent="0.25">
      <c r="A70" s="12">
        <v>58</v>
      </c>
      <c r="B70" s="12">
        <v>22027167</v>
      </c>
      <c r="C70" s="9" t="s">
        <v>180</v>
      </c>
      <c r="D70" s="12" t="s">
        <v>362</v>
      </c>
      <c r="E70" s="12">
        <v>100</v>
      </c>
      <c r="F70" s="12">
        <v>100</v>
      </c>
      <c r="G70" s="12">
        <v>100</v>
      </c>
      <c r="H70" s="12">
        <v>100</v>
      </c>
      <c r="I70" s="9" t="s">
        <v>20</v>
      </c>
      <c r="J70" s="12">
        <v>100</v>
      </c>
      <c r="K70" s="9" t="s">
        <v>20</v>
      </c>
    </row>
    <row r="71" spans="1:11" ht="15" x14ac:dyDescent="0.25">
      <c r="A71" s="12">
        <v>59</v>
      </c>
      <c r="B71" s="12">
        <v>22027168</v>
      </c>
      <c r="C71" s="9" t="s">
        <v>181</v>
      </c>
      <c r="D71" s="12" t="s">
        <v>363</v>
      </c>
      <c r="E71" s="12">
        <v>80</v>
      </c>
      <c r="F71" s="12">
        <v>80</v>
      </c>
      <c r="G71" s="12">
        <v>80</v>
      </c>
      <c r="H71" s="12">
        <v>80</v>
      </c>
      <c r="I71" s="9" t="s">
        <v>19</v>
      </c>
      <c r="J71" s="12">
        <v>80</v>
      </c>
      <c r="K71" s="9" t="s">
        <v>19</v>
      </c>
    </row>
    <row r="72" spans="1:11" ht="15" x14ac:dyDescent="0.25">
      <c r="A72" s="12">
        <v>60</v>
      </c>
      <c r="B72" s="12">
        <v>22027169</v>
      </c>
      <c r="C72" s="9" t="s">
        <v>182</v>
      </c>
      <c r="D72" s="12" t="s">
        <v>325</v>
      </c>
      <c r="E72" s="12">
        <v>81</v>
      </c>
      <c r="F72" s="12">
        <v>78</v>
      </c>
      <c r="G72" s="12">
        <v>78</v>
      </c>
      <c r="H72" s="12">
        <v>78</v>
      </c>
      <c r="I72" s="9" t="s">
        <v>17</v>
      </c>
      <c r="J72" s="12">
        <v>78</v>
      </c>
      <c r="K72" s="9" t="s">
        <v>17</v>
      </c>
    </row>
    <row r="73" spans="1:11" ht="15" x14ac:dyDescent="0.25">
      <c r="A73" s="12">
        <v>61</v>
      </c>
      <c r="B73" s="12">
        <v>22027170</v>
      </c>
      <c r="C73" s="9" t="s">
        <v>183</v>
      </c>
      <c r="D73" s="12" t="s">
        <v>364</v>
      </c>
      <c r="E73" s="12">
        <v>70</v>
      </c>
      <c r="F73" s="12">
        <v>77</v>
      </c>
      <c r="G73" s="12">
        <v>77</v>
      </c>
      <c r="H73" s="12">
        <v>77</v>
      </c>
      <c r="I73" s="9" t="s">
        <v>17</v>
      </c>
      <c r="J73" s="12">
        <v>77</v>
      </c>
      <c r="K73" s="9" t="s">
        <v>17</v>
      </c>
    </row>
    <row r="74" spans="1:11" ht="15" x14ac:dyDescent="0.25">
      <c r="A74" s="12">
        <v>62</v>
      </c>
      <c r="B74" s="12">
        <v>22027171</v>
      </c>
      <c r="C74" s="9" t="s">
        <v>184</v>
      </c>
      <c r="D74" s="12" t="s">
        <v>365</v>
      </c>
      <c r="E74" s="12">
        <v>70</v>
      </c>
      <c r="F74" s="12">
        <v>77</v>
      </c>
      <c r="G74" s="12">
        <v>77</v>
      </c>
      <c r="H74" s="12">
        <v>77</v>
      </c>
      <c r="I74" s="9" t="s">
        <v>17</v>
      </c>
      <c r="J74" s="12">
        <v>77</v>
      </c>
      <c r="K74" s="9" t="s">
        <v>17</v>
      </c>
    </row>
    <row r="75" spans="1:11" ht="15" x14ac:dyDescent="0.25">
      <c r="A75" s="12">
        <v>63</v>
      </c>
      <c r="B75" s="12">
        <v>22027173</v>
      </c>
      <c r="C75" s="9" t="s">
        <v>185</v>
      </c>
      <c r="D75" s="12" t="s">
        <v>366</v>
      </c>
      <c r="E75" s="12">
        <v>85</v>
      </c>
      <c r="F75" s="12">
        <v>85</v>
      </c>
      <c r="G75" s="12">
        <v>85</v>
      </c>
      <c r="H75" s="12">
        <v>85</v>
      </c>
      <c r="I75" s="9" t="s">
        <v>19</v>
      </c>
      <c r="J75" s="12">
        <v>85</v>
      </c>
      <c r="K75" s="9" t="s">
        <v>19</v>
      </c>
    </row>
    <row r="76" spans="1:11" ht="15" x14ac:dyDescent="0.25">
      <c r="A76" s="12">
        <v>64</v>
      </c>
      <c r="B76" s="12">
        <v>22027175</v>
      </c>
      <c r="C76" s="9" t="s">
        <v>186</v>
      </c>
      <c r="D76" s="12" t="s">
        <v>367</v>
      </c>
      <c r="E76" s="12">
        <v>80</v>
      </c>
      <c r="F76" s="12">
        <v>80</v>
      </c>
      <c r="G76" s="12">
        <v>80</v>
      </c>
      <c r="H76" s="12">
        <v>80</v>
      </c>
      <c r="I76" s="9" t="s">
        <v>19</v>
      </c>
      <c r="J76" s="12">
        <v>80</v>
      </c>
      <c r="K76" s="9" t="s">
        <v>19</v>
      </c>
    </row>
    <row r="77" spans="1:11" ht="15" x14ac:dyDescent="0.25">
      <c r="A77" s="12">
        <v>65</v>
      </c>
      <c r="B77" s="12">
        <v>22027176</v>
      </c>
      <c r="C77" s="9" t="s">
        <v>187</v>
      </c>
      <c r="D77" s="12" t="s">
        <v>368</v>
      </c>
      <c r="E77" s="12">
        <v>96</v>
      </c>
      <c r="F77" s="12">
        <v>96</v>
      </c>
      <c r="G77" s="12">
        <v>96</v>
      </c>
      <c r="H77" s="12">
        <v>96</v>
      </c>
      <c r="I77" s="9" t="s">
        <v>20</v>
      </c>
      <c r="J77" s="12">
        <v>96</v>
      </c>
      <c r="K77" s="9" t="s">
        <v>20</v>
      </c>
    </row>
    <row r="78" spans="1:11" ht="15" x14ac:dyDescent="0.25">
      <c r="A78" s="12">
        <v>66</v>
      </c>
      <c r="B78" s="12">
        <v>22027178</v>
      </c>
      <c r="C78" s="9" t="s">
        <v>188</v>
      </c>
      <c r="D78" s="12" t="s">
        <v>369</v>
      </c>
      <c r="E78" s="12">
        <v>70</v>
      </c>
      <c r="F78" s="12">
        <v>77</v>
      </c>
      <c r="G78" s="12">
        <v>77</v>
      </c>
      <c r="H78" s="12">
        <v>77</v>
      </c>
      <c r="I78" s="9" t="s">
        <v>17</v>
      </c>
      <c r="J78" s="12">
        <v>77</v>
      </c>
      <c r="K78" s="9" t="s">
        <v>17</v>
      </c>
    </row>
    <row r="79" spans="1:11" ht="15" x14ac:dyDescent="0.25">
      <c r="A79" s="12">
        <v>67</v>
      </c>
      <c r="B79" s="12">
        <v>22027179</v>
      </c>
      <c r="C79" s="9" t="s">
        <v>189</v>
      </c>
      <c r="D79" s="12" t="s">
        <v>370</v>
      </c>
      <c r="E79" s="12">
        <v>100</v>
      </c>
      <c r="F79" s="12">
        <v>100</v>
      </c>
      <c r="G79" s="12">
        <v>100</v>
      </c>
      <c r="H79" s="12">
        <v>100</v>
      </c>
      <c r="I79" s="9" t="s">
        <v>20</v>
      </c>
      <c r="J79" s="12">
        <v>100</v>
      </c>
      <c r="K79" s="9" t="s">
        <v>20</v>
      </c>
    </row>
    <row r="80" spans="1:11" ht="15" x14ac:dyDescent="0.25">
      <c r="A80" s="12">
        <v>68</v>
      </c>
      <c r="B80" s="12">
        <v>22027180</v>
      </c>
      <c r="C80" s="9" t="s">
        <v>190</v>
      </c>
      <c r="D80" s="12" t="s">
        <v>371</v>
      </c>
      <c r="E80" s="12">
        <v>80</v>
      </c>
      <c r="F80" s="12">
        <v>70</v>
      </c>
      <c r="G80" s="12">
        <v>80</v>
      </c>
      <c r="H80" s="12">
        <v>80</v>
      </c>
      <c r="I80" s="9" t="s">
        <v>19</v>
      </c>
      <c r="J80" s="12">
        <v>80</v>
      </c>
      <c r="K80" s="9" t="s">
        <v>19</v>
      </c>
    </row>
    <row r="81" spans="1:11" ht="15" x14ac:dyDescent="0.25">
      <c r="A81" s="12">
        <v>69</v>
      </c>
      <c r="B81" s="12">
        <v>22027181</v>
      </c>
      <c r="C81" s="9" t="s">
        <v>191</v>
      </c>
      <c r="D81" s="12" t="s">
        <v>372</v>
      </c>
      <c r="E81" s="12">
        <v>80</v>
      </c>
      <c r="F81" s="12">
        <v>80</v>
      </c>
      <c r="G81" s="12">
        <v>80</v>
      </c>
      <c r="H81" s="12">
        <v>80</v>
      </c>
      <c r="I81" s="9" t="s">
        <v>19</v>
      </c>
      <c r="J81" s="12">
        <v>80</v>
      </c>
      <c r="K81" s="9" t="s">
        <v>19</v>
      </c>
    </row>
    <row r="82" spans="1:11" ht="15" x14ac:dyDescent="0.25">
      <c r="A82" s="12">
        <v>70</v>
      </c>
      <c r="B82" s="12">
        <v>22027182</v>
      </c>
      <c r="C82" s="9" t="s">
        <v>192</v>
      </c>
      <c r="D82" s="12" t="s">
        <v>373</v>
      </c>
      <c r="E82" s="12">
        <v>94</v>
      </c>
      <c r="F82" s="12">
        <v>94</v>
      </c>
      <c r="G82" s="12">
        <v>94</v>
      </c>
      <c r="H82" s="12">
        <v>94</v>
      </c>
      <c r="I82" s="9" t="s">
        <v>20</v>
      </c>
      <c r="J82" s="12">
        <v>94</v>
      </c>
      <c r="K82" s="9" t="s">
        <v>20</v>
      </c>
    </row>
    <row r="84" spans="1:11" ht="16.5" x14ac:dyDescent="0.2">
      <c r="A84" s="29" t="s">
        <v>514</v>
      </c>
      <c r="B84" s="29"/>
      <c r="C84" s="29"/>
    </row>
  </sheetData>
  <mergeCells count="16">
    <mergeCell ref="A84:C84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  <mergeCell ref="A6:K6"/>
    <mergeCell ref="A1:D1"/>
    <mergeCell ref="G1:K1"/>
    <mergeCell ref="A2:D2"/>
    <mergeCell ref="G2:K2"/>
    <mergeCell ref="A5:K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E2C9F4-CEAC-4D8D-AF82-A380EC0AFB7D}">
  <dimension ref="A1:K93"/>
  <sheetViews>
    <sheetView topLeftCell="A75" workbookViewId="0">
      <selection activeCell="A13" sqref="A13:A91"/>
    </sheetView>
  </sheetViews>
  <sheetFormatPr defaultColWidth="20" defaultRowHeight="14.25" x14ac:dyDescent="0.2"/>
  <cols>
    <col min="1" max="1" width="4.75" style="10" bestFit="1" customWidth="1"/>
    <col min="2" max="2" width="8.875" style="10" bestFit="1" customWidth="1"/>
    <col min="4" max="4" width="9.875" style="10" bestFit="1" customWidth="1"/>
    <col min="5" max="5" width="6.875" style="10" bestFit="1" customWidth="1"/>
    <col min="6" max="8" width="5.375" style="10" bestFit="1" customWidth="1"/>
    <col min="9" max="9" width="7.75" bestFit="1" customWidth="1"/>
    <col min="10" max="10" width="5.375" style="10" bestFit="1" customWidth="1"/>
    <col min="11" max="11" width="10" customWidth="1"/>
  </cols>
  <sheetData>
    <row r="1" spans="1:11" ht="16.5" x14ac:dyDescent="0.2">
      <c r="A1" s="31" t="s">
        <v>0</v>
      </c>
      <c r="B1" s="31"/>
      <c r="C1" s="31"/>
      <c r="D1" s="31"/>
      <c r="G1" s="30" t="s">
        <v>2</v>
      </c>
      <c r="H1" s="30"/>
      <c r="I1" s="30"/>
      <c r="J1" s="30"/>
      <c r="K1" s="30"/>
    </row>
    <row r="2" spans="1:11" ht="16.5" x14ac:dyDescent="0.2">
      <c r="A2" s="32" t="s">
        <v>1</v>
      </c>
      <c r="B2" s="32"/>
      <c r="C2" s="32"/>
      <c r="D2" s="32"/>
      <c r="G2" s="30" t="s">
        <v>3</v>
      </c>
      <c r="H2" s="30"/>
      <c r="I2" s="30"/>
      <c r="J2" s="30"/>
      <c r="K2" s="30"/>
    </row>
    <row r="3" spans="1:11" ht="16.5" x14ac:dyDescent="0.2">
      <c r="A3" s="13"/>
    </row>
    <row r="5" spans="1:11" ht="19.5" x14ac:dyDescent="0.2">
      <c r="A5" s="33" t="s">
        <v>4</v>
      </c>
      <c r="B5" s="33"/>
      <c r="C5" s="33"/>
      <c r="D5" s="33"/>
      <c r="E5" s="33"/>
      <c r="F5" s="33"/>
      <c r="G5" s="33"/>
      <c r="H5" s="33"/>
      <c r="I5" s="33"/>
      <c r="J5" s="33"/>
      <c r="K5" s="33"/>
    </row>
    <row r="6" spans="1:11" ht="19.5" x14ac:dyDescent="0.2">
      <c r="A6" s="33" t="s">
        <v>515</v>
      </c>
      <c r="B6" s="33"/>
      <c r="C6" s="33"/>
      <c r="D6" s="33"/>
      <c r="E6" s="33"/>
      <c r="F6" s="33"/>
      <c r="G6" s="33"/>
      <c r="H6" s="33"/>
      <c r="I6" s="33"/>
      <c r="J6" s="33"/>
      <c r="K6" s="33"/>
    </row>
    <row r="7" spans="1:11" ht="19.5" x14ac:dyDescent="0.2">
      <c r="A7" s="33" t="s">
        <v>25</v>
      </c>
      <c r="B7" s="33"/>
      <c r="C7" s="33"/>
      <c r="D7" s="33"/>
      <c r="E7" s="33"/>
      <c r="F7" s="33"/>
      <c r="G7" s="33"/>
      <c r="H7" s="33"/>
      <c r="I7" s="33"/>
      <c r="J7" s="33"/>
      <c r="K7" s="33"/>
    </row>
    <row r="10" spans="1:11" ht="15.75" x14ac:dyDescent="0.2">
      <c r="A10" s="34" t="s">
        <v>5</v>
      </c>
      <c r="B10" s="36" t="s">
        <v>6</v>
      </c>
      <c r="C10" s="36" t="s">
        <v>7</v>
      </c>
      <c r="D10" s="36" t="s">
        <v>8</v>
      </c>
      <c r="E10" s="1" t="s">
        <v>9</v>
      </c>
      <c r="F10" s="1" t="s">
        <v>9</v>
      </c>
      <c r="G10" s="1" t="s">
        <v>9</v>
      </c>
      <c r="H10" s="25" t="s">
        <v>13</v>
      </c>
      <c r="I10" s="26"/>
      <c r="J10" s="25" t="s">
        <v>13</v>
      </c>
      <c r="K10" s="26"/>
    </row>
    <row r="11" spans="1:11" ht="32.25" customHeight="1" x14ac:dyDescent="0.2">
      <c r="A11" s="35"/>
      <c r="B11" s="37"/>
      <c r="C11" s="37"/>
      <c r="D11" s="37"/>
      <c r="E11" s="2" t="s">
        <v>10</v>
      </c>
      <c r="F11" s="2" t="s">
        <v>11</v>
      </c>
      <c r="G11" s="2" t="s">
        <v>12</v>
      </c>
      <c r="H11" s="27" t="s">
        <v>14</v>
      </c>
      <c r="I11" s="28"/>
      <c r="J11" s="27" t="s">
        <v>200</v>
      </c>
      <c r="K11" s="28"/>
    </row>
    <row r="12" spans="1:11" ht="15.75" x14ac:dyDescent="0.2">
      <c r="A12" s="35"/>
      <c r="B12" s="37"/>
      <c r="C12" s="37"/>
      <c r="D12" s="37"/>
      <c r="E12" s="11"/>
      <c r="F12" s="11"/>
      <c r="G12" s="11"/>
      <c r="H12" s="1" t="s">
        <v>9</v>
      </c>
      <c r="I12" s="1" t="s">
        <v>15</v>
      </c>
      <c r="J12" s="1" t="s">
        <v>9</v>
      </c>
      <c r="K12" s="1" t="s">
        <v>15</v>
      </c>
    </row>
    <row r="13" spans="1:11" ht="15" x14ac:dyDescent="0.25">
      <c r="A13" s="12">
        <v>1</v>
      </c>
      <c r="B13" s="12">
        <v>23021373</v>
      </c>
      <c r="C13" s="9" t="s">
        <v>374</v>
      </c>
      <c r="D13" s="12" t="s">
        <v>375</v>
      </c>
      <c r="E13" s="12">
        <v>80</v>
      </c>
      <c r="F13" s="12">
        <v>77</v>
      </c>
      <c r="G13" s="12">
        <v>77</v>
      </c>
      <c r="H13" s="12">
        <v>77</v>
      </c>
      <c r="I13" s="9" t="s">
        <v>17</v>
      </c>
      <c r="J13" s="12">
        <v>77</v>
      </c>
      <c r="K13" s="9" t="s">
        <v>17</v>
      </c>
    </row>
    <row r="14" spans="1:11" ht="15" x14ac:dyDescent="0.25">
      <c r="A14" s="12">
        <v>2</v>
      </c>
      <c r="B14" s="12">
        <v>23021374</v>
      </c>
      <c r="C14" s="9" t="s">
        <v>376</v>
      </c>
      <c r="D14" s="12" t="s">
        <v>305</v>
      </c>
      <c r="E14" s="12">
        <v>80</v>
      </c>
      <c r="F14" s="12">
        <v>77</v>
      </c>
      <c r="G14" s="12">
        <v>77</v>
      </c>
      <c r="H14" s="12">
        <v>77</v>
      </c>
      <c r="I14" s="9" t="s">
        <v>17</v>
      </c>
      <c r="J14" s="12">
        <v>77</v>
      </c>
      <c r="K14" s="9" t="s">
        <v>17</v>
      </c>
    </row>
    <row r="15" spans="1:11" ht="15" x14ac:dyDescent="0.25">
      <c r="A15" s="12">
        <v>3</v>
      </c>
      <c r="B15" s="12">
        <v>23021375</v>
      </c>
      <c r="C15" s="9" t="s">
        <v>377</v>
      </c>
      <c r="D15" s="12" t="s">
        <v>378</v>
      </c>
      <c r="E15" s="12">
        <v>86</v>
      </c>
      <c r="F15" s="12">
        <v>85</v>
      </c>
      <c r="G15" s="12">
        <v>88</v>
      </c>
      <c r="H15" s="12">
        <v>88</v>
      </c>
      <c r="I15" s="9" t="s">
        <v>19</v>
      </c>
      <c r="J15" s="12">
        <v>88</v>
      </c>
      <c r="K15" s="9" t="s">
        <v>19</v>
      </c>
    </row>
    <row r="16" spans="1:11" ht="15" x14ac:dyDescent="0.25">
      <c r="A16" s="12">
        <v>4</v>
      </c>
      <c r="B16" s="12">
        <v>23021376</v>
      </c>
      <c r="C16" s="9" t="s">
        <v>379</v>
      </c>
      <c r="D16" s="12" t="s">
        <v>380</v>
      </c>
      <c r="E16" s="12">
        <v>92</v>
      </c>
      <c r="F16" s="12">
        <v>89</v>
      </c>
      <c r="G16" s="12">
        <v>89</v>
      </c>
      <c r="H16" s="12">
        <v>89</v>
      </c>
      <c r="I16" s="9" t="s">
        <v>19</v>
      </c>
      <c r="J16" s="12">
        <v>89</v>
      </c>
      <c r="K16" s="9" t="s">
        <v>19</v>
      </c>
    </row>
    <row r="17" spans="1:11" ht="15" x14ac:dyDescent="0.25">
      <c r="A17" s="12">
        <v>5</v>
      </c>
      <c r="B17" s="12">
        <v>23021377</v>
      </c>
      <c r="C17" s="9" t="s">
        <v>18</v>
      </c>
      <c r="D17" s="12" t="s">
        <v>381</v>
      </c>
      <c r="E17" s="12">
        <v>86</v>
      </c>
      <c r="F17" s="12">
        <v>84</v>
      </c>
      <c r="G17" s="12">
        <v>84</v>
      </c>
      <c r="H17" s="12">
        <v>84</v>
      </c>
      <c r="I17" s="9" t="s">
        <v>19</v>
      </c>
      <c r="J17" s="12">
        <v>84</v>
      </c>
      <c r="K17" s="9" t="s">
        <v>19</v>
      </c>
    </row>
    <row r="18" spans="1:11" ht="15" x14ac:dyDescent="0.25">
      <c r="A18" s="12">
        <v>6</v>
      </c>
      <c r="B18" s="12">
        <v>23021378</v>
      </c>
      <c r="C18" s="9" t="s">
        <v>30</v>
      </c>
      <c r="D18" s="12" t="s">
        <v>382</v>
      </c>
      <c r="E18" s="12">
        <v>80</v>
      </c>
      <c r="F18" s="12">
        <v>77</v>
      </c>
      <c r="G18" s="12">
        <v>77</v>
      </c>
      <c r="H18" s="12">
        <v>77</v>
      </c>
      <c r="I18" s="9" t="s">
        <v>17</v>
      </c>
      <c r="J18" s="12">
        <v>77</v>
      </c>
      <c r="K18" s="9" t="s">
        <v>17</v>
      </c>
    </row>
    <row r="19" spans="1:11" ht="15" x14ac:dyDescent="0.25">
      <c r="A19" s="12">
        <v>7</v>
      </c>
      <c r="B19" s="12">
        <v>23021379</v>
      </c>
      <c r="C19" s="9" t="s">
        <v>383</v>
      </c>
      <c r="D19" s="12" t="s">
        <v>384</v>
      </c>
      <c r="E19" s="12">
        <v>82</v>
      </c>
      <c r="F19" s="12">
        <v>79</v>
      </c>
      <c r="G19" s="12">
        <v>79</v>
      </c>
      <c r="H19" s="12">
        <v>79</v>
      </c>
      <c r="I19" s="9" t="s">
        <v>17</v>
      </c>
      <c r="J19" s="12">
        <v>79</v>
      </c>
      <c r="K19" s="9" t="s">
        <v>17</v>
      </c>
    </row>
    <row r="20" spans="1:11" ht="15" x14ac:dyDescent="0.25">
      <c r="A20" s="12">
        <v>8</v>
      </c>
      <c r="B20" s="12">
        <v>23021380</v>
      </c>
      <c r="C20" s="9" t="s">
        <v>385</v>
      </c>
      <c r="D20" s="12" t="s">
        <v>302</v>
      </c>
      <c r="E20" s="12">
        <v>82</v>
      </c>
      <c r="F20" s="12">
        <v>81</v>
      </c>
      <c r="G20" s="12">
        <v>81</v>
      </c>
      <c r="H20" s="12">
        <v>81</v>
      </c>
      <c r="I20" s="9" t="s">
        <v>19</v>
      </c>
      <c r="J20" s="12">
        <v>81</v>
      </c>
      <c r="K20" s="9" t="s">
        <v>19</v>
      </c>
    </row>
    <row r="21" spans="1:11" ht="15" x14ac:dyDescent="0.25">
      <c r="A21" s="12">
        <v>9</v>
      </c>
      <c r="B21" s="12">
        <v>23021382</v>
      </c>
      <c r="C21" s="9" t="s">
        <v>386</v>
      </c>
      <c r="D21" s="12" t="s">
        <v>387</v>
      </c>
      <c r="E21" s="12">
        <v>80</v>
      </c>
      <c r="F21" s="12">
        <v>67</v>
      </c>
      <c r="G21" s="12">
        <v>77</v>
      </c>
      <c r="H21" s="12">
        <v>77</v>
      </c>
      <c r="I21" s="9" t="s">
        <v>17</v>
      </c>
      <c r="J21" s="12">
        <v>77</v>
      </c>
      <c r="K21" s="9" t="s">
        <v>17</v>
      </c>
    </row>
    <row r="22" spans="1:11" ht="15" x14ac:dyDescent="0.25">
      <c r="A22" s="12">
        <v>10</v>
      </c>
      <c r="B22" s="12">
        <v>23021383</v>
      </c>
      <c r="C22" s="9" t="s">
        <v>388</v>
      </c>
      <c r="D22" s="12" t="s">
        <v>389</v>
      </c>
      <c r="E22" s="12">
        <v>80</v>
      </c>
      <c r="F22" s="12">
        <v>77</v>
      </c>
      <c r="G22" s="12">
        <v>77</v>
      </c>
      <c r="H22" s="12">
        <v>77</v>
      </c>
      <c r="I22" s="9" t="s">
        <v>17</v>
      </c>
      <c r="J22" s="12">
        <v>77</v>
      </c>
      <c r="K22" s="9" t="s">
        <v>17</v>
      </c>
    </row>
    <row r="23" spans="1:11" ht="15" x14ac:dyDescent="0.25">
      <c r="A23" s="12">
        <v>11</v>
      </c>
      <c r="B23" s="12">
        <v>23021384</v>
      </c>
      <c r="C23" s="9" t="s">
        <v>390</v>
      </c>
      <c r="D23" s="12" t="s">
        <v>303</v>
      </c>
      <c r="E23" s="12">
        <v>80</v>
      </c>
      <c r="F23" s="12">
        <v>80</v>
      </c>
      <c r="G23" s="12">
        <v>80</v>
      </c>
      <c r="H23" s="12">
        <v>80</v>
      </c>
      <c r="I23" s="9" t="s">
        <v>19</v>
      </c>
      <c r="J23" s="12">
        <v>80</v>
      </c>
      <c r="K23" s="9" t="s">
        <v>19</v>
      </c>
    </row>
    <row r="24" spans="1:11" ht="15" x14ac:dyDescent="0.25">
      <c r="A24" s="12">
        <v>12</v>
      </c>
      <c r="B24" s="12">
        <v>23021385</v>
      </c>
      <c r="C24" s="9" t="s">
        <v>391</v>
      </c>
      <c r="D24" s="12" t="s">
        <v>392</v>
      </c>
      <c r="E24" s="12">
        <v>80</v>
      </c>
      <c r="F24" s="12">
        <v>65</v>
      </c>
      <c r="G24" s="12">
        <v>75</v>
      </c>
      <c r="H24" s="12">
        <v>75</v>
      </c>
      <c r="I24" s="9" t="s">
        <v>17</v>
      </c>
      <c r="J24" s="12">
        <v>75</v>
      </c>
      <c r="K24" s="9" t="s">
        <v>17</v>
      </c>
    </row>
    <row r="25" spans="1:11" ht="15" x14ac:dyDescent="0.25">
      <c r="A25" s="12">
        <v>13</v>
      </c>
      <c r="B25" s="12">
        <v>23021386</v>
      </c>
      <c r="C25" s="9" t="s">
        <v>393</v>
      </c>
      <c r="D25" s="12" t="s">
        <v>394</v>
      </c>
      <c r="E25" s="12">
        <v>70</v>
      </c>
      <c r="F25" s="12">
        <v>70</v>
      </c>
      <c r="G25" s="12">
        <v>70</v>
      </c>
      <c r="H25" s="12">
        <v>70</v>
      </c>
      <c r="I25" s="9" t="s">
        <v>17</v>
      </c>
      <c r="J25" s="12">
        <v>70</v>
      </c>
      <c r="K25" s="9" t="s">
        <v>17</v>
      </c>
    </row>
    <row r="26" spans="1:11" ht="15" x14ac:dyDescent="0.25">
      <c r="A26" s="12">
        <v>14</v>
      </c>
      <c r="B26" s="12">
        <v>23021387</v>
      </c>
      <c r="C26" s="9" t="s">
        <v>395</v>
      </c>
      <c r="D26" s="12" t="s">
        <v>396</v>
      </c>
      <c r="E26" s="12">
        <v>90</v>
      </c>
      <c r="F26" s="12">
        <v>85</v>
      </c>
      <c r="G26" s="12">
        <v>85</v>
      </c>
      <c r="H26" s="12">
        <v>85</v>
      </c>
      <c r="I26" s="9" t="s">
        <v>19</v>
      </c>
      <c r="J26" s="12">
        <v>85</v>
      </c>
      <c r="K26" s="9" t="s">
        <v>19</v>
      </c>
    </row>
    <row r="27" spans="1:11" ht="15" x14ac:dyDescent="0.25">
      <c r="A27" s="12">
        <v>15</v>
      </c>
      <c r="B27" s="12">
        <v>23021389</v>
      </c>
      <c r="C27" s="9" t="s">
        <v>397</v>
      </c>
      <c r="D27" s="12" t="s">
        <v>398</v>
      </c>
      <c r="E27" s="12">
        <v>76</v>
      </c>
      <c r="F27" s="12">
        <v>83</v>
      </c>
      <c r="G27" s="12">
        <v>83</v>
      </c>
      <c r="H27" s="12">
        <v>83</v>
      </c>
      <c r="I27" s="9" t="s">
        <v>19</v>
      </c>
      <c r="J27" s="12">
        <v>83</v>
      </c>
      <c r="K27" s="9" t="s">
        <v>19</v>
      </c>
    </row>
    <row r="28" spans="1:11" ht="15" x14ac:dyDescent="0.25">
      <c r="A28" s="12">
        <v>16</v>
      </c>
      <c r="B28" s="12">
        <v>23021390</v>
      </c>
      <c r="C28" s="9" t="s">
        <v>399</v>
      </c>
      <c r="D28" s="12" t="s">
        <v>400</v>
      </c>
      <c r="E28" s="12">
        <v>76</v>
      </c>
      <c r="F28" s="12">
        <v>79</v>
      </c>
      <c r="G28" s="12">
        <v>79</v>
      </c>
      <c r="H28" s="12">
        <v>79</v>
      </c>
      <c r="I28" s="9" t="s">
        <v>17</v>
      </c>
      <c r="J28" s="12">
        <v>79</v>
      </c>
      <c r="K28" s="9" t="s">
        <v>17</v>
      </c>
    </row>
    <row r="29" spans="1:11" ht="15" x14ac:dyDescent="0.25">
      <c r="A29" s="12">
        <v>17</v>
      </c>
      <c r="B29" s="12">
        <v>23021391</v>
      </c>
      <c r="C29" s="9" t="s">
        <v>401</v>
      </c>
      <c r="D29" s="12" t="s">
        <v>402</v>
      </c>
      <c r="E29" s="12">
        <v>86</v>
      </c>
      <c r="F29" s="12">
        <v>86</v>
      </c>
      <c r="G29" s="12">
        <v>86</v>
      </c>
      <c r="H29" s="12">
        <v>86</v>
      </c>
      <c r="I29" s="9" t="s">
        <v>19</v>
      </c>
      <c r="J29" s="12">
        <v>86</v>
      </c>
      <c r="K29" s="9" t="s">
        <v>19</v>
      </c>
    </row>
    <row r="30" spans="1:11" ht="15" x14ac:dyDescent="0.25">
      <c r="A30" s="12">
        <v>18</v>
      </c>
      <c r="B30" s="12">
        <v>23021392</v>
      </c>
      <c r="C30" s="9" t="s">
        <v>403</v>
      </c>
      <c r="D30" s="12" t="s">
        <v>301</v>
      </c>
      <c r="E30" s="12">
        <v>84</v>
      </c>
      <c r="F30" s="12">
        <v>81</v>
      </c>
      <c r="G30" s="12">
        <v>81</v>
      </c>
      <c r="H30" s="12">
        <v>81</v>
      </c>
      <c r="I30" s="9" t="s">
        <v>19</v>
      </c>
      <c r="J30" s="12">
        <v>81</v>
      </c>
      <c r="K30" s="9" t="s">
        <v>19</v>
      </c>
    </row>
    <row r="31" spans="1:11" ht="15" x14ac:dyDescent="0.25">
      <c r="A31" s="12">
        <v>19</v>
      </c>
      <c r="B31" s="12">
        <v>23021393</v>
      </c>
      <c r="C31" s="9" t="s">
        <v>404</v>
      </c>
      <c r="D31" s="12" t="s">
        <v>304</v>
      </c>
      <c r="E31" s="12">
        <v>79</v>
      </c>
      <c r="F31" s="12">
        <v>79</v>
      </c>
      <c r="G31" s="12">
        <v>79</v>
      </c>
      <c r="H31" s="12">
        <v>79</v>
      </c>
      <c r="I31" s="9" t="s">
        <v>17</v>
      </c>
      <c r="J31" s="12">
        <v>79</v>
      </c>
      <c r="K31" s="9" t="s">
        <v>17</v>
      </c>
    </row>
    <row r="32" spans="1:11" ht="15" x14ac:dyDescent="0.25">
      <c r="A32" s="12">
        <v>20</v>
      </c>
      <c r="B32" s="12">
        <v>23021394</v>
      </c>
      <c r="C32" s="9" t="s">
        <v>405</v>
      </c>
      <c r="D32" s="12" t="s">
        <v>307</v>
      </c>
      <c r="E32" s="12">
        <v>84</v>
      </c>
      <c r="F32" s="12">
        <v>84</v>
      </c>
      <c r="G32" s="12">
        <v>84</v>
      </c>
      <c r="H32" s="12">
        <v>84</v>
      </c>
      <c r="I32" s="9" t="s">
        <v>19</v>
      </c>
      <c r="J32" s="12">
        <v>84</v>
      </c>
      <c r="K32" s="9" t="s">
        <v>19</v>
      </c>
    </row>
    <row r="33" spans="1:11" ht="15" x14ac:dyDescent="0.25">
      <c r="A33" s="12">
        <v>21</v>
      </c>
      <c r="B33" s="12">
        <v>23021395</v>
      </c>
      <c r="C33" s="9" t="s">
        <v>406</v>
      </c>
      <c r="D33" s="12" t="s">
        <v>407</v>
      </c>
      <c r="E33" s="12">
        <v>70</v>
      </c>
      <c r="F33" s="12">
        <v>70</v>
      </c>
      <c r="G33" s="12">
        <v>67</v>
      </c>
      <c r="H33" s="12">
        <v>67</v>
      </c>
      <c r="I33" s="9" t="s">
        <v>17</v>
      </c>
      <c r="J33" s="12">
        <v>67</v>
      </c>
      <c r="K33" s="9" t="s">
        <v>17</v>
      </c>
    </row>
    <row r="34" spans="1:11" ht="15" x14ac:dyDescent="0.25">
      <c r="A34" s="12">
        <v>22</v>
      </c>
      <c r="B34" s="12">
        <v>23021396</v>
      </c>
      <c r="C34" s="9" t="s">
        <v>22</v>
      </c>
      <c r="D34" s="12" t="s">
        <v>408</v>
      </c>
      <c r="E34" s="12">
        <v>67</v>
      </c>
      <c r="F34" s="12">
        <v>70</v>
      </c>
      <c r="G34" s="12">
        <v>67</v>
      </c>
      <c r="H34" s="12">
        <v>67</v>
      </c>
      <c r="I34" s="9" t="s">
        <v>17</v>
      </c>
      <c r="J34" s="12">
        <v>67</v>
      </c>
      <c r="K34" s="9" t="s">
        <v>17</v>
      </c>
    </row>
    <row r="35" spans="1:11" ht="15" x14ac:dyDescent="0.25">
      <c r="A35" s="12">
        <v>23</v>
      </c>
      <c r="B35" s="12">
        <v>23021397</v>
      </c>
      <c r="C35" s="9" t="s">
        <v>409</v>
      </c>
      <c r="D35" s="12" t="s">
        <v>410</v>
      </c>
      <c r="E35" s="12">
        <v>84</v>
      </c>
      <c r="F35" s="12">
        <v>81</v>
      </c>
      <c r="G35" s="12">
        <v>81</v>
      </c>
      <c r="H35" s="12">
        <v>81</v>
      </c>
      <c r="I35" s="9" t="s">
        <v>19</v>
      </c>
      <c r="J35" s="12">
        <v>81</v>
      </c>
      <c r="K35" s="9" t="s">
        <v>19</v>
      </c>
    </row>
    <row r="36" spans="1:11" ht="15" x14ac:dyDescent="0.25">
      <c r="A36" s="12">
        <v>24</v>
      </c>
      <c r="B36" s="12">
        <v>23021398</v>
      </c>
      <c r="C36" s="9" t="s">
        <v>411</v>
      </c>
      <c r="D36" s="12" t="s">
        <v>412</v>
      </c>
      <c r="E36" s="12">
        <v>77</v>
      </c>
      <c r="F36" s="12">
        <v>81</v>
      </c>
      <c r="G36" s="12">
        <v>81</v>
      </c>
      <c r="H36" s="12">
        <v>81</v>
      </c>
      <c r="I36" s="9" t="s">
        <v>19</v>
      </c>
      <c r="J36" s="12">
        <v>81</v>
      </c>
      <c r="K36" s="9" t="s">
        <v>19</v>
      </c>
    </row>
    <row r="37" spans="1:11" ht="15" x14ac:dyDescent="0.25">
      <c r="A37" s="12">
        <v>25</v>
      </c>
      <c r="B37" s="12">
        <v>23021399</v>
      </c>
      <c r="C37" s="9" t="s">
        <v>413</v>
      </c>
      <c r="D37" s="12" t="s">
        <v>414</v>
      </c>
      <c r="E37" s="12">
        <v>70</v>
      </c>
      <c r="F37" s="12">
        <v>70</v>
      </c>
      <c r="G37" s="12">
        <v>67</v>
      </c>
      <c r="H37" s="12">
        <v>67</v>
      </c>
      <c r="I37" s="9" t="s">
        <v>17</v>
      </c>
      <c r="J37" s="12">
        <v>67</v>
      </c>
      <c r="K37" s="9" t="s">
        <v>17</v>
      </c>
    </row>
    <row r="38" spans="1:11" ht="15" x14ac:dyDescent="0.25">
      <c r="A38" s="12">
        <v>26</v>
      </c>
      <c r="B38" s="12">
        <v>23021400</v>
      </c>
      <c r="C38" s="9" t="s">
        <v>415</v>
      </c>
      <c r="D38" s="12" t="s">
        <v>408</v>
      </c>
      <c r="E38" s="12">
        <v>70</v>
      </c>
      <c r="F38" s="12">
        <v>70</v>
      </c>
      <c r="G38" s="12">
        <v>67</v>
      </c>
      <c r="H38" s="12">
        <v>67</v>
      </c>
      <c r="I38" s="9" t="s">
        <v>17</v>
      </c>
      <c r="J38" s="12">
        <v>67</v>
      </c>
      <c r="K38" s="9" t="s">
        <v>17</v>
      </c>
    </row>
    <row r="39" spans="1:11" ht="15" x14ac:dyDescent="0.25">
      <c r="A39" s="12">
        <v>27</v>
      </c>
      <c r="B39" s="12">
        <v>23021401</v>
      </c>
      <c r="C39" s="9" t="s">
        <v>416</v>
      </c>
      <c r="D39" s="12" t="s">
        <v>417</v>
      </c>
      <c r="E39" s="12">
        <v>80</v>
      </c>
      <c r="F39" s="12">
        <v>77</v>
      </c>
      <c r="G39" s="12">
        <v>77</v>
      </c>
      <c r="H39" s="12">
        <v>77</v>
      </c>
      <c r="I39" s="9" t="s">
        <v>17</v>
      </c>
      <c r="J39" s="12">
        <v>77</v>
      </c>
      <c r="K39" s="9" t="s">
        <v>17</v>
      </c>
    </row>
    <row r="40" spans="1:11" ht="15" x14ac:dyDescent="0.25">
      <c r="A40" s="12">
        <v>28</v>
      </c>
      <c r="B40" s="12">
        <v>23021402</v>
      </c>
      <c r="C40" s="9" t="s">
        <v>418</v>
      </c>
      <c r="D40" s="12" t="s">
        <v>419</v>
      </c>
      <c r="E40" s="12">
        <v>88</v>
      </c>
      <c r="F40" s="12">
        <v>100</v>
      </c>
      <c r="G40" s="12">
        <v>100</v>
      </c>
      <c r="H40" s="12">
        <v>100</v>
      </c>
      <c r="I40" s="9" t="s">
        <v>20</v>
      </c>
      <c r="J40" s="12">
        <v>100</v>
      </c>
      <c r="K40" s="9" t="s">
        <v>20</v>
      </c>
    </row>
    <row r="41" spans="1:11" ht="15" x14ac:dyDescent="0.25">
      <c r="A41" s="12">
        <v>29</v>
      </c>
      <c r="B41" s="12">
        <v>23021403</v>
      </c>
      <c r="C41" s="9" t="s">
        <v>420</v>
      </c>
      <c r="D41" s="12" t="s">
        <v>421</v>
      </c>
      <c r="E41" s="12">
        <v>79</v>
      </c>
      <c r="F41" s="12">
        <v>79</v>
      </c>
      <c r="G41" s="12">
        <v>79</v>
      </c>
      <c r="H41" s="12">
        <v>79</v>
      </c>
      <c r="I41" s="9" t="s">
        <v>17</v>
      </c>
      <c r="J41" s="12">
        <v>79</v>
      </c>
      <c r="K41" s="9" t="s">
        <v>17</v>
      </c>
    </row>
    <row r="42" spans="1:11" ht="15" x14ac:dyDescent="0.25">
      <c r="A42" s="12">
        <v>30</v>
      </c>
      <c r="B42" s="12">
        <v>23021404</v>
      </c>
      <c r="C42" s="9" t="s">
        <v>422</v>
      </c>
      <c r="D42" s="12" t="s">
        <v>423</v>
      </c>
      <c r="E42" s="12">
        <v>100</v>
      </c>
      <c r="F42" s="12">
        <v>100</v>
      </c>
      <c r="G42" s="12">
        <v>100</v>
      </c>
      <c r="H42" s="12">
        <v>100</v>
      </c>
      <c r="I42" s="9" t="s">
        <v>20</v>
      </c>
      <c r="J42" s="12">
        <v>100</v>
      </c>
      <c r="K42" s="9" t="s">
        <v>20</v>
      </c>
    </row>
    <row r="43" spans="1:11" ht="15" x14ac:dyDescent="0.25">
      <c r="A43" s="12">
        <v>31</v>
      </c>
      <c r="B43" s="12">
        <v>23021405</v>
      </c>
      <c r="C43" s="9" t="s">
        <v>424</v>
      </c>
      <c r="D43" s="12" t="s">
        <v>425</v>
      </c>
      <c r="E43" s="12">
        <v>81</v>
      </c>
      <c r="F43" s="12">
        <v>81</v>
      </c>
      <c r="G43" s="12">
        <v>81</v>
      </c>
      <c r="H43" s="12">
        <v>81</v>
      </c>
      <c r="I43" s="9" t="s">
        <v>19</v>
      </c>
      <c r="J43" s="12">
        <v>81</v>
      </c>
      <c r="K43" s="9" t="s">
        <v>19</v>
      </c>
    </row>
    <row r="44" spans="1:11" ht="15" x14ac:dyDescent="0.25">
      <c r="A44" s="12">
        <v>32</v>
      </c>
      <c r="B44" s="12">
        <v>23021406</v>
      </c>
      <c r="C44" s="9" t="s">
        <v>426</v>
      </c>
      <c r="D44" s="12" t="s">
        <v>427</v>
      </c>
      <c r="E44" s="12">
        <v>100</v>
      </c>
      <c r="F44" s="12">
        <v>100</v>
      </c>
      <c r="G44" s="12">
        <v>100</v>
      </c>
      <c r="H44" s="12">
        <v>100</v>
      </c>
      <c r="I44" s="9" t="s">
        <v>20</v>
      </c>
      <c r="J44" s="12">
        <v>100</v>
      </c>
      <c r="K44" s="9" t="s">
        <v>20</v>
      </c>
    </row>
    <row r="45" spans="1:11" ht="15" x14ac:dyDescent="0.25">
      <c r="A45" s="12">
        <v>33</v>
      </c>
      <c r="B45" s="12">
        <v>23021408</v>
      </c>
      <c r="C45" s="9" t="s">
        <v>428</v>
      </c>
      <c r="D45" s="12" t="s">
        <v>429</v>
      </c>
      <c r="E45" s="12">
        <v>93</v>
      </c>
      <c r="F45" s="12">
        <v>93</v>
      </c>
      <c r="G45" s="12">
        <v>93</v>
      </c>
      <c r="H45" s="12">
        <v>93</v>
      </c>
      <c r="I45" s="9" t="s">
        <v>20</v>
      </c>
      <c r="J45" s="12">
        <v>93</v>
      </c>
      <c r="K45" s="9" t="s">
        <v>20</v>
      </c>
    </row>
    <row r="46" spans="1:11" ht="15" x14ac:dyDescent="0.25">
      <c r="A46" s="12">
        <v>34</v>
      </c>
      <c r="B46" s="12">
        <v>23021409</v>
      </c>
      <c r="C46" s="9" t="s">
        <v>430</v>
      </c>
      <c r="D46" s="12" t="s">
        <v>431</v>
      </c>
      <c r="E46" s="12">
        <v>100</v>
      </c>
      <c r="F46" s="12">
        <v>100</v>
      </c>
      <c r="G46" s="12">
        <v>100</v>
      </c>
      <c r="H46" s="12">
        <v>100</v>
      </c>
      <c r="I46" s="9" t="s">
        <v>20</v>
      </c>
      <c r="J46" s="12">
        <v>100</v>
      </c>
      <c r="K46" s="9" t="s">
        <v>20</v>
      </c>
    </row>
    <row r="47" spans="1:11" ht="15" x14ac:dyDescent="0.25">
      <c r="A47" s="12">
        <v>35</v>
      </c>
      <c r="B47" s="12">
        <v>23021410</v>
      </c>
      <c r="C47" s="9" t="s">
        <v>432</v>
      </c>
      <c r="D47" s="12" t="s">
        <v>306</v>
      </c>
      <c r="E47" s="12">
        <v>90</v>
      </c>
      <c r="F47" s="12">
        <v>90</v>
      </c>
      <c r="G47" s="12">
        <v>90</v>
      </c>
      <c r="H47" s="12">
        <v>90</v>
      </c>
      <c r="I47" s="9" t="s">
        <v>20</v>
      </c>
      <c r="J47" s="12">
        <v>90</v>
      </c>
      <c r="K47" s="9" t="s">
        <v>20</v>
      </c>
    </row>
    <row r="48" spans="1:11" ht="15" x14ac:dyDescent="0.25">
      <c r="A48" s="12">
        <v>36</v>
      </c>
      <c r="B48" s="12">
        <v>23021411</v>
      </c>
      <c r="C48" s="9" t="s">
        <v>433</v>
      </c>
      <c r="D48" s="12" t="s">
        <v>434</v>
      </c>
      <c r="E48" s="12">
        <v>70</v>
      </c>
      <c r="F48" s="12">
        <v>70</v>
      </c>
      <c r="G48" s="12">
        <v>70</v>
      </c>
      <c r="H48" s="12">
        <v>70</v>
      </c>
      <c r="I48" s="9" t="s">
        <v>17</v>
      </c>
      <c r="J48" s="12">
        <v>70</v>
      </c>
      <c r="K48" s="9" t="s">
        <v>17</v>
      </c>
    </row>
    <row r="49" spans="1:11" ht="15" x14ac:dyDescent="0.25">
      <c r="A49" s="12">
        <v>37</v>
      </c>
      <c r="B49" s="12">
        <v>23021412</v>
      </c>
      <c r="C49" s="9" t="s">
        <v>435</v>
      </c>
      <c r="D49" s="12" t="s">
        <v>436</v>
      </c>
      <c r="E49" s="12">
        <v>100</v>
      </c>
      <c r="F49" s="12">
        <v>100</v>
      </c>
      <c r="G49" s="12">
        <v>100</v>
      </c>
      <c r="H49" s="12">
        <v>100</v>
      </c>
      <c r="I49" s="9" t="s">
        <v>20</v>
      </c>
      <c r="J49" s="12">
        <v>100</v>
      </c>
      <c r="K49" s="9" t="s">
        <v>20</v>
      </c>
    </row>
    <row r="50" spans="1:11" ht="15" x14ac:dyDescent="0.25">
      <c r="A50" s="12">
        <v>38</v>
      </c>
      <c r="B50" s="12">
        <v>23021413</v>
      </c>
      <c r="C50" s="9" t="s">
        <v>437</v>
      </c>
      <c r="D50" s="12" t="s">
        <v>438</v>
      </c>
      <c r="E50" s="12">
        <v>100</v>
      </c>
      <c r="F50" s="12">
        <v>100</v>
      </c>
      <c r="G50" s="12">
        <v>100</v>
      </c>
      <c r="H50" s="12">
        <v>100</v>
      </c>
      <c r="I50" s="9" t="s">
        <v>20</v>
      </c>
      <c r="J50" s="12">
        <v>100</v>
      </c>
      <c r="K50" s="9" t="s">
        <v>20</v>
      </c>
    </row>
    <row r="51" spans="1:11" ht="15" x14ac:dyDescent="0.25">
      <c r="A51" s="12">
        <v>39</v>
      </c>
      <c r="B51" s="12">
        <v>23021414</v>
      </c>
      <c r="C51" s="9" t="s">
        <v>439</v>
      </c>
      <c r="D51" s="12" t="s">
        <v>440</v>
      </c>
      <c r="E51" s="12">
        <v>76</v>
      </c>
      <c r="F51" s="12">
        <v>86</v>
      </c>
      <c r="G51" s="12">
        <v>86</v>
      </c>
      <c r="H51" s="12">
        <v>86</v>
      </c>
      <c r="I51" s="9" t="s">
        <v>19</v>
      </c>
      <c r="J51" s="12">
        <v>86</v>
      </c>
      <c r="K51" s="9" t="s">
        <v>19</v>
      </c>
    </row>
    <row r="52" spans="1:11" ht="15" x14ac:dyDescent="0.25">
      <c r="A52" s="12">
        <v>40</v>
      </c>
      <c r="B52" s="12">
        <v>23021415</v>
      </c>
      <c r="C52" s="9" t="s">
        <v>441</v>
      </c>
      <c r="D52" s="12" t="s">
        <v>442</v>
      </c>
      <c r="E52" s="12">
        <v>84</v>
      </c>
      <c r="F52" s="12">
        <v>84</v>
      </c>
      <c r="G52" s="12">
        <v>84</v>
      </c>
      <c r="H52" s="12">
        <v>84</v>
      </c>
      <c r="I52" s="9" t="s">
        <v>19</v>
      </c>
      <c r="J52" s="12">
        <v>84</v>
      </c>
      <c r="K52" s="9" t="s">
        <v>19</v>
      </c>
    </row>
    <row r="53" spans="1:11" ht="15" x14ac:dyDescent="0.25">
      <c r="A53" s="12">
        <v>41</v>
      </c>
      <c r="B53" s="12">
        <v>23021416</v>
      </c>
      <c r="C53" s="9" t="s">
        <v>443</v>
      </c>
      <c r="D53" s="12" t="s">
        <v>444</v>
      </c>
      <c r="E53" s="12">
        <v>90</v>
      </c>
      <c r="F53" s="12">
        <v>90</v>
      </c>
      <c r="G53" s="12">
        <v>90</v>
      </c>
      <c r="H53" s="12">
        <v>90</v>
      </c>
      <c r="I53" s="9" t="s">
        <v>20</v>
      </c>
      <c r="J53" s="12">
        <v>90</v>
      </c>
      <c r="K53" s="9" t="s">
        <v>20</v>
      </c>
    </row>
    <row r="54" spans="1:11" ht="15" x14ac:dyDescent="0.25">
      <c r="A54" s="12">
        <v>42</v>
      </c>
      <c r="B54" s="12">
        <v>23021417</v>
      </c>
      <c r="C54" s="9" t="s">
        <v>445</v>
      </c>
      <c r="D54" s="12" t="s">
        <v>446</v>
      </c>
      <c r="E54" s="12">
        <v>80</v>
      </c>
      <c r="F54" s="12">
        <v>80</v>
      </c>
      <c r="G54" s="12">
        <v>80</v>
      </c>
      <c r="H54" s="12">
        <v>80</v>
      </c>
      <c r="I54" s="9" t="s">
        <v>19</v>
      </c>
      <c r="J54" s="12">
        <v>80</v>
      </c>
      <c r="K54" s="9" t="s">
        <v>19</v>
      </c>
    </row>
    <row r="55" spans="1:11" ht="15" x14ac:dyDescent="0.25">
      <c r="A55" s="12">
        <v>43</v>
      </c>
      <c r="B55" s="12">
        <v>23021418</v>
      </c>
      <c r="C55" s="9" t="s">
        <v>447</v>
      </c>
      <c r="D55" s="12" t="s">
        <v>448</v>
      </c>
      <c r="E55" s="12">
        <v>82</v>
      </c>
      <c r="F55" s="12">
        <v>82</v>
      </c>
      <c r="G55" s="12">
        <v>82</v>
      </c>
      <c r="H55" s="12">
        <v>82</v>
      </c>
      <c r="I55" s="9" t="s">
        <v>19</v>
      </c>
      <c r="J55" s="12">
        <v>82</v>
      </c>
      <c r="K55" s="9" t="s">
        <v>19</v>
      </c>
    </row>
    <row r="56" spans="1:11" ht="15" x14ac:dyDescent="0.25">
      <c r="A56" s="12">
        <v>44</v>
      </c>
      <c r="B56" s="12">
        <v>23021419</v>
      </c>
      <c r="C56" s="9" t="s">
        <v>449</v>
      </c>
      <c r="D56" s="12" t="s">
        <v>450</v>
      </c>
      <c r="E56" s="12">
        <v>81</v>
      </c>
      <c r="F56" s="12">
        <v>81</v>
      </c>
      <c r="G56" s="12">
        <v>81</v>
      </c>
      <c r="H56" s="12">
        <v>81</v>
      </c>
      <c r="I56" s="9" t="s">
        <v>19</v>
      </c>
      <c r="J56" s="12">
        <v>81</v>
      </c>
      <c r="K56" s="9" t="s">
        <v>19</v>
      </c>
    </row>
    <row r="57" spans="1:11" ht="15" x14ac:dyDescent="0.25">
      <c r="A57" s="12">
        <v>45</v>
      </c>
      <c r="B57" s="12">
        <v>23021422</v>
      </c>
      <c r="C57" s="9" t="s">
        <v>451</v>
      </c>
      <c r="D57" s="12" t="s">
        <v>442</v>
      </c>
      <c r="E57" s="12">
        <v>82</v>
      </c>
      <c r="F57" s="12">
        <v>82</v>
      </c>
      <c r="G57" s="12">
        <v>82</v>
      </c>
      <c r="H57" s="12">
        <v>82</v>
      </c>
      <c r="I57" s="9" t="s">
        <v>19</v>
      </c>
      <c r="J57" s="12">
        <v>82</v>
      </c>
      <c r="K57" s="9" t="s">
        <v>19</v>
      </c>
    </row>
    <row r="58" spans="1:11" ht="15" x14ac:dyDescent="0.25">
      <c r="A58" s="12">
        <v>46</v>
      </c>
      <c r="B58" s="12">
        <v>23021424</v>
      </c>
      <c r="C58" s="9" t="s">
        <v>452</v>
      </c>
      <c r="D58" s="12" t="s">
        <v>453</v>
      </c>
      <c r="E58" s="12">
        <v>80</v>
      </c>
      <c r="F58" s="12">
        <v>92</v>
      </c>
      <c r="G58" s="12">
        <v>92</v>
      </c>
      <c r="H58" s="12">
        <v>92</v>
      </c>
      <c r="I58" s="9" t="s">
        <v>20</v>
      </c>
      <c r="J58" s="12">
        <v>92</v>
      </c>
      <c r="K58" s="9" t="s">
        <v>20</v>
      </c>
    </row>
    <row r="59" spans="1:11" ht="15" x14ac:dyDescent="0.25">
      <c r="A59" s="12">
        <v>47</v>
      </c>
      <c r="B59" s="12">
        <v>23021425</v>
      </c>
      <c r="C59" s="9" t="s">
        <v>454</v>
      </c>
      <c r="D59" s="12" t="s">
        <v>455</v>
      </c>
      <c r="E59" s="12">
        <v>70</v>
      </c>
      <c r="F59" s="12">
        <v>67</v>
      </c>
      <c r="G59" s="12">
        <v>77</v>
      </c>
      <c r="H59" s="12">
        <v>77</v>
      </c>
      <c r="I59" s="9" t="s">
        <v>17</v>
      </c>
      <c r="J59" s="12">
        <v>77</v>
      </c>
      <c r="K59" s="9" t="s">
        <v>17</v>
      </c>
    </row>
    <row r="60" spans="1:11" ht="15" x14ac:dyDescent="0.25">
      <c r="A60" s="12">
        <v>48</v>
      </c>
      <c r="B60" s="12">
        <v>23021426</v>
      </c>
      <c r="C60" s="9" t="s">
        <v>456</v>
      </c>
      <c r="D60" s="12" t="s">
        <v>457</v>
      </c>
      <c r="E60" s="12">
        <v>80</v>
      </c>
      <c r="F60" s="12">
        <v>77</v>
      </c>
      <c r="G60" s="12">
        <v>77</v>
      </c>
      <c r="H60" s="12">
        <v>77</v>
      </c>
      <c r="I60" s="9" t="s">
        <v>17</v>
      </c>
      <c r="J60" s="12">
        <v>77</v>
      </c>
      <c r="K60" s="9" t="s">
        <v>17</v>
      </c>
    </row>
    <row r="61" spans="1:11" ht="15" x14ac:dyDescent="0.25">
      <c r="A61" s="12">
        <v>49</v>
      </c>
      <c r="B61" s="12">
        <v>23021427</v>
      </c>
      <c r="C61" s="9" t="s">
        <v>458</v>
      </c>
      <c r="D61" s="12" t="s">
        <v>459</v>
      </c>
      <c r="E61" s="12">
        <v>70</v>
      </c>
      <c r="F61" s="12">
        <v>70</v>
      </c>
      <c r="G61" s="12">
        <v>67</v>
      </c>
      <c r="H61" s="12">
        <v>67</v>
      </c>
      <c r="I61" s="9" t="s">
        <v>17</v>
      </c>
      <c r="J61" s="12">
        <v>67</v>
      </c>
      <c r="K61" s="9" t="s">
        <v>17</v>
      </c>
    </row>
    <row r="62" spans="1:11" ht="15" x14ac:dyDescent="0.25">
      <c r="A62" s="12">
        <v>50</v>
      </c>
      <c r="B62" s="12">
        <v>23021428</v>
      </c>
      <c r="C62" s="9" t="s">
        <v>460</v>
      </c>
      <c r="D62" s="12" t="s">
        <v>461</v>
      </c>
      <c r="E62" s="12">
        <v>82</v>
      </c>
      <c r="F62" s="12">
        <v>79</v>
      </c>
      <c r="G62" s="12">
        <v>79</v>
      </c>
      <c r="H62" s="12">
        <v>79</v>
      </c>
      <c r="I62" s="9" t="s">
        <v>17</v>
      </c>
      <c r="J62" s="12">
        <v>79</v>
      </c>
      <c r="K62" s="9" t="s">
        <v>17</v>
      </c>
    </row>
    <row r="63" spans="1:11" ht="15" x14ac:dyDescent="0.25">
      <c r="A63" s="12">
        <v>51</v>
      </c>
      <c r="B63" s="12">
        <v>23021429</v>
      </c>
      <c r="C63" s="9" t="s">
        <v>462</v>
      </c>
      <c r="D63" s="12" t="s">
        <v>463</v>
      </c>
      <c r="E63" s="12">
        <v>87</v>
      </c>
      <c r="F63" s="12">
        <v>87</v>
      </c>
      <c r="G63" s="12">
        <v>87</v>
      </c>
      <c r="H63" s="12">
        <v>87</v>
      </c>
      <c r="I63" s="9" t="s">
        <v>19</v>
      </c>
      <c r="J63" s="12">
        <v>87</v>
      </c>
      <c r="K63" s="9" t="s">
        <v>19</v>
      </c>
    </row>
    <row r="64" spans="1:11" ht="15" x14ac:dyDescent="0.25">
      <c r="A64" s="12">
        <v>52</v>
      </c>
      <c r="B64" s="12">
        <v>23021430</v>
      </c>
      <c r="C64" s="9" t="s">
        <v>464</v>
      </c>
      <c r="D64" s="12" t="s">
        <v>444</v>
      </c>
      <c r="E64" s="12">
        <v>90</v>
      </c>
      <c r="F64" s="12">
        <v>90</v>
      </c>
      <c r="G64" s="12">
        <v>90</v>
      </c>
      <c r="H64" s="12">
        <v>90</v>
      </c>
      <c r="I64" s="9" t="s">
        <v>20</v>
      </c>
      <c r="J64" s="12">
        <v>90</v>
      </c>
      <c r="K64" s="9" t="s">
        <v>20</v>
      </c>
    </row>
    <row r="65" spans="1:11" ht="15" x14ac:dyDescent="0.25">
      <c r="A65" s="12">
        <v>53</v>
      </c>
      <c r="B65" s="12">
        <v>23021431</v>
      </c>
      <c r="C65" s="9" t="s">
        <v>465</v>
      </c>
      <c r="D65" s="12" t="s">
        <v>466</v>
      </c>
      <c r="E65" s="12">
        <v>100</v>
      </c>
      <c r="F65" s="12">
        <v>100</v>
      </c>
      <c r="G65" s="12">
        <v>100</v>
      </c>
      <c r="H65" s="12">
        <v>100</v>
      </c>
      <c r="I65" s="9" t="s">
        <v>20</v>
      </c>
      <c r="J65" s="12">
        <v>100</v>
      </c>
      <c r="K65" s="9" t="s">
        <v>20</v>
      </c>
    </row>
    <row r="66" spans="1:11" ht="15" x14ac:dyDescent="0.25">
      <c r="A66" s="12">
        <v>54</v>
      </c>
      <c r="B66" s="12">
        <v>23021432</v>
      </c>
      <c r="C66" s="9" t="s">
        <v>467</v>
      </c>
      <c r="D66" s="12" t="s">
        <v>468</v>
      </c>
      <c r="E66" s="12"/>
      <c r="F66" s="12"/>
      <c r="G66" s="12"/>
      <c r="H66" s="12"/>
      <c r="I66" s="9" t="s">
        <v>21</v>
      </c>
      <c r="J66" s="12"/>
      <c r="K66" s="9" t="s">
        <v>21</v>
      </c>
    </row>
    <row r="67" spans="1:11" ht="15" x14ac:dyDescent="0.25">
      <c r="A67" s="12">
        <v>55</v>
      </c>
      <c r="B67" s="12">
        <v>23021433</v>
      </c>
      <c r="C67" s="9" t="s">
        <v>469</v>
      </c>
      <c r="D67" s="12" t="s">
        <v>470</v>
      </c>
      <c r="E67" s="12">
        <v>95</v>
      </c>
      <c r="F67" s="12">
        <v>86</v>
      </c>
      <c r="G67" s="12">
        <v>86</v>
      </c>
      <c r="H67" s="12">
        <v>86</v>
      </c>
      <c r="I67" s="9" t="s">
        <v>19</v>
      </c>
      <c r="J67" s="12">
        <v>86</v>
      </c>
      <c r="K67" s="9" t="s">
        <v>19</v>
      </c>
    </row>
    <row r="68" spans="1:11" ht="15" x14ac:dyDescent="0.25">
      <c r="A68" s="12">
        <v>56</v>
      </c>
      <c r="B68" s="12">
        <v>23021434</v>
      </c>
      <c r="C68" s="9" t="s">
        <v>471</v>
      </c>
      <c r="D68" s="12" t="s">
        <v>472</v>
      </c>
      <c r="E68" s="12">
        <v>80</v>
      </c>
      <c r="F68" s="12">
        <v>77</v>
      </c>
      <c r="G68" s="12">
        <v>77</v>
      </c>
      <c r="H68" s="12">
        <v>77</v>
      </c>
      <c r="I68" s="9" t="s">
        <v>17</v>
      </c>
      <c r="J68" s="12">
        <v>77</v>
      </c>
      <c r="K68" s="9" t="s">
        <v>17</v>
      </c>
    </row>
    <row r="69" spans="1:11" ht="15" x14ac:dyDescent="0.25">
      <c r="A69" s="12">
        <v>57</v>
      </c>
      <c r="B69" s="12">
        <v>23021436</v>
      </c>
      <c r="C69" s="9" t="s">
        <v>473</v>
      </c>
      <c r="D69" s="12" t="s">
        <v>474</v>
      </c>
      <c r="E69" s="12">
        <v>100</v>
      </c>
      <c r="F69" s="12">
        <v>100</v>
      </c>
      <c r="G69" s="12">
        <v>100</v>
      </c>
      <c r="H69" s="12">
        <v>100</v>
      </c>
      <c r="I69" s="9" t="s">
        <v>20</v>
      </c>
      <c r="J69" s="12">
        <v>100</v>
      </c>
      <c r="K69" s="9" t="s">
        <v>20</v>
      </c>
    </row>
    <row r="70" spans="1:11" ht="15" x14ac:dyDescent="0.25">
      <c r="A70" s="12">
        <v>58</v>
      </c>
      <c r="B70" s="12">
        <v>23021437</v>
      </c>
      <c r="C70" s="9" t="s">
        <v>475</v>
      </c>
      <c r="D70" s="12" t="s">
        <v>476</v>
      </c>
      <c r="E70" s="12">
        <v>80</v>
      </c>
      <c r="F70" s="12">
        <v>77</v>
      </c>
      <c r="G70" s="12">
        <v>77</v>
      </c>
      <c r="H70" s="12">
        <v>77</v>
      </c>
      <c r="I70" s="9" t="s">
        <v>17</v>
      </c>
      <c r="J70" s="12">
        <v>77</v>
      </c>
      <c r="K70" s="9" t="s">
        <v>17</v>
      </c>
    </row>
    <row r="71" spans="1:11" ht="15" x14ac:dyDescent="0.25">
      <c r="A71" s="12">
        <v>59</v>
      </c>
      <c r="B71" s="12">
        <v>23021438</v>
      </c>
      <c r="C71" s="9" t="s">
        <v>477</v>
      </c>
      <c r="D71" s="12" t="s">
        <v>402</v>
      </c>
      <c r="E71" s="12">
        <v>80</v>
      </c>
      <c r="F71" s="12">
        <v>77</v>
      </c>
      <c r="G71" s="12">
        <v>77</v>
      </c>
      <c r="H71" s="12">
        <v>77</v>
      </c>
      <c r="I71" s="9" t="s">
        <v>17</v>
      </c>
      <c r="J71" s="12">
        <v>77</v>
      </c>
      <c r="K71" s="9" t="s">
        <v>17</v>
      </c>
    </row>
    <row r="72" spans="1:11" ht="15" x14ac:dyDescent="0.25">
      <c r="A72" s="12">
        <v>60</v>
      </c>
      <c r="B72" s="12">
        <v>23021439</v>
      </c>
      <c r="C72" s="9" t="s">
        <v>478</v>
      </c>
      <c r="D72" s="12" t="s">
        <v>474</v>
      </c>
      <c r="E72" s="12">
        <v>80</v>
      </c>
      <c r="F72" s="12">
        <v>80</v>
      </c>
      <c r="G72" s="12">
        <v>80</v>
      </c>
      <c r="H72" s="12">
        <v>80</v>
      </c>
      <c r="I72" s="9" t="s">
        <v>19</v>
      </c>
      <c r="J72" s="12">
        <v>80</v>
      </c>
      <c r="K72" s="9" t="s">
        <v>19</v>
      </c>
    </row>
    <row r="73" spans="1:11" ht="15" x14ac:dyDescent="0.25">
      <c r="A73" s="12">
        <v>61</v>
      </c>
      <c r="B73" s="12">
        <v>23021440</v>
      </c>
      <c r="C73" s="9" t="s">
        <v>479</v>
      </c>
      <c r="D73" s="12" t="s">
        <v>480</v>
      </c>
      <c r="E73" s="12">
        <v>74</v>
      </c>
      <c r="F73" s="12">
        <v>86</v>
      </c>
      <c r="G73" s="12">
        <v>86</v>
      </c>
      <c r="H73" s="12">
        <v>86</v>
      </c>
      <c r="I73" s="9" t="s">
        <v>19</v>
      </c>
      <c r="J73" s="12">
        <v>86</v>
      </c>
      <c r="K73" s="9" t="s">
        <v>19</v>
      </c>
    </row>
    <row r="74" spans="1:11" ht="15" x14ac:dyDescent="0.25">
      <c r="A74" s="12">
        <v>62</v>
      </c>
      <c r="B74" s="12">
        <v>23021441</v>
      </c>
      <c r="C74" s="9" t="s">
        <v>481</v>
      </c>
      <c r="D74" s="12" t="s">
        <v>482</v>
      </c>
      <c r="E74" s="12">
        <v>82</v>
      </c>
      <c r="F74" s="12">
        <v>82</v>
      </c>
      <c r="G74" s="12">
        <v>82</v>
      </c>
      <c r="H74" s="12">
        <v>82</v>
      </c>
      <c r="I74" s="9" t="s">
        <v>19</v>
      </c>
      <c r="J74" s="12">
        <v>82</v>
      </c>
      <c r="K74" s="9" t="s">
        <v>19</v>
      </c>
    </row>
    <row r="75" spans="1:11" ht="15" x14ac:dyDescent="0.25">
      <c r="A75" s="12">
        <v>63</v>
      </c>
      <c r="B75" s="12">
        <v>23021442</v>
      </c>
      <c r="C75" s="9" t="s">
        <v>483</v>
      </c>
      <c r="D75" s="12" t="s">
        <v>484</v>
      </c>
      <c r="E75" s="12">
        <v>80</v>
      </c>
      <c r="F75" s="12">
        <v>77</v>
      </c>
      <c r="G75" s="12">
        <v>77</v>
      </c>
      <c r="H75" s="12">
        <v>77</v>
      </c>
      <c r="I75" s="9" t="s">
        <v>17</v>
      </c>
      <c r="J75" s="12">
        <v>77</v>
      </c>
      <c r="K75" s="9" t="s">
        <v>17</v>
      </c>
    </row>
    <row r="76" spans="1:11" ht="15" x14ac:dyDescent="0.25">
      <c r="A76" s="12">
        <v>64</v>
      </c>
      <c r="B76" s="12">
        <v>23021443</v>
      </c>
      <c r="C76" s="9" t="s">
        <v>485</v>
      </c>
      <c r="D76" s="12" t="s">
        <v>486</v>
      </c>
      <c r="E76" s="12">
        <v>80</v>
      </c>
      <c r="F76" s="12">
        <v>80</v>
      </c>
      <c r="G76" s="12">
        <v>80</v>
      </c>
      <c r="H76" s="12">
        <v>80</v>
      </c>
      <c r="I76" s="9" t="s">
        <v>19</v>
      </c>
      <c r="J76" s="12">
        <v>80</v>
      </c>
      <c r="K76" s="9" t="s">
        <v>19</v>
      </c>
    </row>
    <row r="77" spans="1:11" ht="15" x14ac:dyDescent="0.25">
      <c r="A77" s="12">
        <v>65</v>
      </c>
      <c r="B77" s="12">
        <v>23021445</v>
      </c>
      <c r="C77" s="9" t="s">
        <v>487</v>
      </c>
      <c r="D77" s="12" t="s">
        <v>488</v>
      </c>
      <c r="E77" s="12">
        <v>70</v>
      </c>
      <c r="F77" s="12">
        <v>67</v>
      </c>
      <c r="G77" s="12">
        <v>67</v>
      </c>
      <c r="H77" s="12">
        <v>67</v>
      </c>
      <c r="I77" s="9" t="s">
        <v>17</v>
      </c>
      <c r="J77" s="12">
        <v>67</v>
      </c>
      <c r="K77" s="9" t="s">
        <v>17</v>
      </c>
    </row>
    <row r="78" spans="1:11" ht="15" x14ac:dyDescent="0.25">
      <c r="A78" s="12">
        <v>66</v>
      </c>
      <c r="B78" s="12">
        <v>23021447</v>
      </c>
      <c r="C78" s="9" t="s">
        <v>489</v>
      </c>
      <c r="D78" s="12" t="s">
        <v>490</v>
      </c>
      <c r="E78" s="12">
        <v>70</v>
      </c>
      <c r="F78" s="12">
        <v>70</v>
      </c>
      <c r="G78" s="12">
        <v>70</v>
      </c>
      <c r="H78" s="12">
        <v>70</v>
      </c>
      <c r="I78" s="9" t="s">
        <v>17</v>
      </c>
      <c r="J78" s="12">
        <v>70</v>
      </c>
      <c r="K78" s="9" t="s">
        <v>17</v>
      </c>
    </row>
    <row r="79" spans="1:11" ht="15" x14ac:dyDescent="0.25">
      <c r="A79" s="12">
        <v>67</v>
      </c>
      <c r="B79" s="12">
        <v>23021448</v>
      </c>
      <c r="C79" s="9" t="s">
        <v>166</v>
      </c>
      <c r="D79" s="12" t="s">
        <v>408</v>
      </c>
      <c r="E79" s="12">
        <v>82</v>
      </c>
      <c r="F79" s="12">
        <v>82</v>
      </c>
      <c r="G79" s="12">
        <v>82</v>
      </c>
      <c r="H79" s="12">
        <v>82</v>
      </c>
      <c r="I79" s="9" t="s">
        <v>19</v>
      </c>
      <c r="J79" s="12">
        <v>82</v>
      </c>
      <c r="K79" s="9" t="s">
        <v>19</v>
      </c>
    </row>
    <row r="80" spans="1:11" ht="15" x14ac:dyDescent="0.25">
      <c r="A80" s="12">
        <v>68</v>
      </c>
      <c r="B80" s="12">
        <v>23021449</v>
      </c>
      <c r="C80" s="9" t="s">
        <v>491</v>
      </c>
      <c r="D80" s="12" t="s">
        <v>492</v>
      </c>
      <c r="E80" s="12">
        <v>67</v>
      </c>
      <c r="F80" s="12">
        <v>70</v>
      </c>
      <c r="G80" s="12">
        <v>67</v>
      </c>
      <c r="H80" s="12">
        <v>67</v>
      </c>
      <c r="I80" s="9" t="s">
        <v>17</v>
      </c>
      <c r="J80" s="12">
        <v>67</v>
      </c>
      <c r="K80" s="9" t="s">
        <v>17</v>
      </c>
    </row>
    <row r="81" spans="1:11" ht="15" x14ac:dyDescent="0.25">
      <c r="A81" s="12">
        <v>69</v>
      </c>
      <c r="B81" s="12">
        <v>23021450</v>
      </c>
      <c r="C81" s="9" t="s">
        <v>493</v>
      </c>
      <c r="D81" s="12" t="s">
        <v>375</v>
      </c>
      <c r="E81" s="12">
        <v>90</v>
      </c>
      <c r="F81" s="12">
        <v>82</v>
      </c>
      <c r="G81" s="12">
        <v>92</v>
      </c>
      <c r="H81" s="12">
        <v>92</v>
      </c>
      <c r="I81" s="9" t="s">
        <v>20</v>
      </c>
      <c r="J81" s="12">
        <v>92</v>
      </c>
      <c r="K81" s="9" t="s">
        <v>20</v>
      </c>
    </row>
    <row r="82" spans="1:11" ht="15" x14ac:dyDescent="0.25">
      <c r="A82" s="12">
        <v>70</v>
      </c>
      <c r="B82" s="12">
        <v>23021451</v>
      </c>
      <c r="C82" s="9" t="s">
        <v>494</v>
      </c>
      <c r="D82" s="12" t="s">
        <v>495</v>
      </c>
      <c r="E82" s="12">
        <v>90</v>
      </c>
      <c r="F82" s="12">
        <v>86</v>
      </c>
      <c r="G82" s="12">
        <v>86</v>
      </c>
      <c r="H82" s="12">
        <v>86</v>
      </c>
      <c r="I82" s="9" t="s">
        <v>19</v>
      </c>
      <c r="J82" s="12">
        <v>86</v>
      </c>
      <c r="K82" s="9" t="s">
        <v>19</v>
      </c>
    </row>
    <row r="83" spans="1:11" ht="15" x14ac:dyDescent="0.25">
      <c r="A83" s="12">
        <v>71</v>
      </c>
      <c r="B83" s="12">
        <v>23021453</v>
      </c>
      <c r="C83" s="9" t="s">
        <v>496</v>
      </c>
      <c r="D83" s="12" t="s">
        <v>461</v>
      </c>
      <c r="E83" s="12">
        <v>85</v>
      </c>
      <c r="F83" s="12">
        <v>82</v>
      </c>
      <c r="G83" s="12">
        <v>82</v>
      </c>
      <c r="H83" s="12">
        <v>82</v>
      </c>
      <c r="I83" s="9" t="s">
        <v>19</v>
      </c>
      <c r="J83" s="12">
        <v>82</v>
      </c>
      <c r="K83" s="9" t="s">
        <v>19</v>
      </c>
    </row>
    <row r="84" spans="1:11" ht="15" x14ac:dyDescent="0.25">
      <c r="A84" s="12">
        <v>72</v>
      </c>
      <c r="B84" s="12">
        <v>23021454</v>
      </c>
      <c r="C84" s="9" t="s">
        <v>497</v>
      </c>
      <c r="D84" s="12" t="s">
        <v>498</v>
      </c>
      <c r="E84" s="12">
        <v>90</v>
      </c>
      <c r="F84" s="12">
        <v>95</v>
      </c>
      <c r="G84" s="12">
        <v>95</v>
      </c>
      <c r="H84" s="12">
        <v>95</v>
      </c>
      <c r="I84" s="9" t="s">
        <v>20</v>
      </c>
      <c r="J84" s="12">
        <v>95</v>
      </c>
      <c r="K84" s="9" t="s">
        <v>20</v>
      </c>
    </row>
    <row r="85" spans="1:11" ht="15" x14ac:dyDescent="0.25">
      <c r="A85" s="12">
        <v>73</v>
      </c>
      <c r="B85" s="12">
        <v>23021455</v>
      </c>
      <c r="C85" s="9" t="s">
        <v>499</v>
      </c>
      <c r="D85" s="12" t="s">
        <v>500</v>
      </c>
      <c r="E85" s="12">
        <v>82</v>
      </c>
      <c r="F85" s="12">
        <v>92</v>
      </c>
      <c r="G85" s="12">
        <v>92</v>
      </c>
      <c r="H85" s="12">
        <v>92</v>
      </c>
      <c r="I85" s="9" t="s">
        <v>20</v>
      </c>
      <c r="J85" s="12">
        <v>92</v>
      </c>
      <c r="K85" s="9" t="s">
        <v>20</v>
      </c>
    </row>
    <row r="86" spans="1:11" ht="15" x14ac:dyDescent="0.25">
      <c r="A86" s="12">
        <v>74</v>
      </c>
      <c r="B86" s="12">
        <v>23021456</v>
      </c>
      <c r="C86" s="9" t="s">
        <v>501</v>
      </c>
      <c r="D86" s="12" t="s">
        <v>502</v>
      </c>
      <c r="E86" s="12">
        <v>81</v>
      </c>
      <c r="F86" s="12">
        <v>81</v>
      </c>
      <c r="G86" s="12">
        <v>81</v>
      </c>
      <c r="H86" s="12">
        <v>81</v>
      </c>
      <c r="I86" s="9" t="s">
        <v>19</v>
      </c>
      <c r="J86" s="12">
        <v>81</v>
      </c>
      <c r="K86" s="9" t="s">
        <v>19</v>
      </c>
    </row>
    <row r="87" spans="1:11" ht="15" x14ac:dyDescent="0.25">
      <c r="A87" s="12">
        <v>75</v>
      </c>
      <c r="B87" s="12">
        <v>23021457</v>
      </c>
      <c r="C87" s="9" t="s">
        <v>503</v>
      </c>
      <c r="D87" s="12" t="s">
        <v>504</v>
      </c>
      <c r="E87" s="12">
        <v>70</v>
      </c>
      <c r="F87" s="12">
        <v>67</v>
      </c>
      <c r="G87" s="12">
        <v>67</v>
      </c>
      <c r="H87" s="12">
        <v>67</v>
      </c>
      <c r="I87" s="9" t="s">
        <v>17</v>
      </c>
      <c r="J87" s="12">
        <v>67</v>
      </c>
      <c r="K87" s="9" t="s">
        <v>17</v>
      </c>
    </row>
    <row r="88" spans="1:11" ht="15" x14ac:dyDescent="0.25">
      <c r="A88" s="12">
        <v>76</v>
      </c>
      <c r="B88" s="12">
        <v>23021458</v>
      </c>
      <c r="C88" s="9" t="s">
        <v>505</v>
      </c>
      <c r="D88" s="12" t="s">
        <v>410</v>
      </c>
      <c r="E88" s="12">
        <v>70</v>
      </c>
      <c r="F88" s="12">
        <v>70</v>
      </c>
      <c r="G88" s="12">
        <v>67</v>
      </c>
      <c r="H88" s="12">
        <v>67</v>
      </c>
      <c r="I88" s="9" t="s">
        <v>17</v>
      </c>
      <c r="J88" s="12">
        <v>67</v>
      </c>
      <c r="K88" s="9" t="s">
        <v>17</v>
      </c>
    </row>
    <row r="89" spans="1:11" ht="15" x14ac:dyDescent="0.25">
      <c r="A89" s="12">
        <v>77</v>
      </c>
      <c r="B89" s="12">
        <v>23021938</v>
      </c>
      <c r="C89" s="9" t="s">
        <v>506</v>
      </c>
      <c r="D89" s="12" t="s">
        <v>507</v>
      </c>
      <c r="E89" s="12">
        <v>94</v>
      </c>
      <c r="F89" s="12">
        <v>94</v>
      </c>
      <c r="G89" s="12">
        <v>94</v>
      </c>
      <c r="H89" s="12">
        <v>94</v>
      </c>
      <c r="I89" s="9" t="s">
        <v>20</v>
      </c>
      <c r="J89" s="12">
        <v>94</v>
      </c>
      <c r="K89" s="9" t="s">
        <v>20</v>
      </c>
    </row>
    <row r="90" spans="1:11" ht="15" x14ac:dyDescent="0.25">
      <c r="A90" s="12">
        <v>78</v>
      </c>
      <c r="B90" s="12">
        <v>23021939</v>
      </c>
      <c r="C90" s="9" t="s">
        <v>508</v>
      </c>
      <c r="D90" s="12" t="s">
        <v>509</v>
      </c>
      <c r="E90" s="12">
        <v>82</v>
      </c>
      <c r="F90" s="12">
        <v>82</v>
      </c>
      <c r="G90" s="12">
        <v>82</v>
      </c>
      <c r="H90" s="12">
        <v>82</v>
      </c>
      <c r="I90" s="9" t="s">
        <v>19</v>
      </c>
      <c r="J90" s="12">
        <v>82</v>
      </c>
      <c r="K90" s="9" t="s">
        <v>19</v>
      </c>
    </row>
    <row r="91" spans="1:11" ht="15" x14ac:dyDescent="0.25">
      <c r="A91" s="12">
        <v>79</v>
      </c>
      <c r="B91" s="12">
        <v>23021940</v>
      </c>
      <c r="C91" s="9" t="s">
        <v>510</v>
      </c>
      <c r="D91" s="12" t="s">
        <v>511</v>
      </c>
      <c r="E91" s="12">
        <v>80</v>
      </c>
      <c r="F91" s="12">
        <v>77</v>
      </c>
      <c r="G91" s="12">
        <v>77</v>
      </c>
      <c r="H91" s="12">
        <v>77</v>
      </c>
      <c r="I91" s="9" t="s">
        <v>17</v>
      </c>
      <c r="J91" s="12">
        <v>77</v>
      </c>
      <c r="K91" s="9" t="s">
        <v>17</v>
      </c>
    </row>
    <row r="93" spans="1:11" ht="16.5" x14ac:dyDescent="0.2">
      <c r="A93" s="29" t="s">
        <v>512</v>
      </c>
      <c r="B93" s="29"/>
      <c r="C93" s="29"/>
    </row>
  </sheetData>
  <mergeCells count="16">
    <mergeCell ref="A93:C93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  <mergeCell ref="A6:K6"/>
    <mergeCell ref="A1:D1"/>
    <mergeCell ref="G1:K1"/>
    <mergeCell ref="A2:D2"/>
    <mergeCell ref="G2:K2"/>
    <mergeCell ref="A5:K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B41BB-7503-4684-96F8-5DDA1117E181}">
  <dimension ref="A1:O13"/>
  <sheetViews>
    <sheetView workbookViewId="0">
      <selection activeCell="Q7" sqref="Q7"/>
    </sheetView>
  </sheetViews>
  <sheetFormatPr defaultColWidth="25.5" defaultRowHeight="14.25" x14ac:dyDescent="0.2"/>
  <cols>
    <col min="1" max="1" width="4.75" bestFit="1" customWidth="1"/>
    <col min="2" max="2" width="18.875" customWidth="1"/>
    <col min="3" max="3" width="4.875" bestFit="1" customWidth="1"/>
    <col min="4" max="4" width="8.375" bestFit="1" customWidth="1"/>
    <col min="5" max="5" width="6.375" bestFit="1" customWidth="1"/>
    <col min="6" max="6" width="8.375" bestFit="1" customWidth="1"/>
    <col min="7" max="7" width="6.375" bestFit="1" customWidth="1"/>
    <col min="8" max="8" width="8.375" bestFit="1" customWidth="1"/>
    <col min="9" max="9" width="6.375" bestFit="1" customWidth="1"/>
    <col min="10" max="10" width="8.375" bestFit="1" customWidth="1"/>
    <col min="11" max="11" width="5.375" bestFit="1" customWidth="1"/>
    <col min="12" max="12" width="8.375" bestFit="1" customWidth="1"/>
    <col min="13" max="13" width="5.375" bestFit="1" customWidth="1"/>
    <col min="14" max="14" width="8.375" bestFit="1" customWidth="1"/>
    <col min="15" max="15" width="6.875" customWidth="1"/>
  </cols>
  <sheetData>
    <row r="1" spans="1:15" s="3" customFormat="1" ht="15" x14ac:dyDescent="0.25">
      <c r="A1" s="38" t="s">
        <v>0</v>
      </c>
      <c r="B1" s="38"/>
      <c r="C1" s="38"/>
      <c r="D1" s="38"/>
      <c r="E1" s="38"/>
      <c r="F1" s="38"/>
      <c r="I1" s="39" t="s">
        <v>2</v>
      </c>
      <c r="J1" s="39"/>
      <c r="K1" s="39"/>
      <c r="L1" s="39"/>
      <c r="M1" s="39"/>
      <c r="N1" s="39"/>
      <c r="O1" s="39"/>
    </row>
    <row r="2" spans="1:15" s="3" customFormat="1" ht="15" x14ac:dyDescent="0.25">
      <c r="A2" s="39" t="s">
        <v>1</v>
      </c>
      <c r="B2" s="39"/>
      <c r="C2" s="39"/>
      <c r="D2" s="39"/>
      <c r="E2" s="39"/>
      <c r="F2" s="39"/>
      <c r="I2" s="39" t="s">
        <v>3</v>
      </c>
      <c r="J2" s="39"/>
      <c r="K2" s="39"/>
      <c r="L2" s="39"/>
      <c r="M2" s="39"/>
      <c r="N2" s="39"/>
      <c r="O2" s="39"/>
    </row>
    <row r="3" spans="1:15" s="3" customFormat="1" ht="15" x14ac:dyDescent="0.25"/>
    <row r="4" spans="1:15" s="3" customFormat="1" ht="67.5" customHeight="1" x14ac:dyDescent="0.25">
      <c r="B4" s="40" t="s">
        <v>520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6" spans="1:15" s="3" customFormat="1" ht="15.75" x14ac:dyDescent="0.25">
      <c r="A6" s="42" t="s">
        <v>5</v>
      </c>
      <c r="B6" s="45" t="s">
        <v>194</v>
      </c>
      <c r="C6" s="45" t="s">
        <v>195</v>
      </c>
      <c r="D6" s="48" t="s">
        <v>196</v>
      </c>
      <c r="E6" s="49"/>
      <c r="F6" s="49"/>
      <c r="G6" s="49"/>
      <c r="H6" s="49"/>
      <c r="I6" s="49"/>
      <c r="J6" s="49"/>
      <c r="K6" s="49"/>
      <c r="L6" s="49"/>
      <c r="M6" s="49"/>
      <c r="N6" s="49"/>
      <c r="O6" s="50"/>
    </row>
    <row r="7" spans="1:15" s="3" customFormat="1" ht="15.75" x14ac:dyDescent="0.25">
      <c r="A7" s="43"/>
      <c r="B7" s="46"/>
      <c r="C7" s="46"/>
      <c r="D7" s="48" t="s">
        <v>20</v>
      </c>
      <c r="E7" s="50"/>
      <c r="F7" s="48" t="s">
        <v>19</v>
      </c>
      <c r="G7" s="50"/>
      <c r="H7" s="48" t="s">
        <v>17</v>
      </c>
      <c r="I7" s="50"/>
      <c r="J7" s="48" t="s">
        <v>42</v>
      </c>
      <c r="K7" s="50"/>
      <c r="L7" s="48" t="s">
        <v>197</v>
      </c>
      <c r="M7" s="50"/>
      <c r="N7" s="48" t="s">
        <v>21</v>
      </c>
      <c r="O7" s="50"/>
    </row>
    <row r="8" spans="1:15" s="3" customFormat="1" ht="15.75" x14ac:dyDescent="0.25">
      <c r="A8" s="44"/>
      <c r="B8" s="47"/>
      <c r="C8" s="47"/>
      <c r="D8" s="6" t="s">
        <v>198</v>
      </c>
      <c r="E8" s="6" t="s">
        <v>199</v>
      </c>
      <c r="F8" s="6" t="s">
        <v>198</v>
      </c>
      <c r="G8" s="6" t="s">
        <v>199</v>
      </c>
      <c r="H8" s="6" t="s">
        <v>198</v>
      </c>
      <c r="I8" s="6" t="s">
        <v>199</v>
      </c>
      <c r="J8" s="6" t="s">
        <v>198</v>
      </c>
      <c r="K8" s="6" t="s">
        <v>199</v>
      </c>
      <c r="L8" s="6" t="s">
        <v>198</v>
      </c>
      <c r="M8" s="6" t="s">
        <v>199</v>
      </c>
      <c r="N8" s="6" t="s">
        <v>198</v>
      </c>
      <c r="O8" s="6" t="s">
        <v>199</v>
      </c>
    </row>
    <row r="9" spans="1:15" s="19" customFormat="1" ht="15.75" x14ac:dyDescent="0.25">
      <c r="A9" s="15">
        <v>1</v>
      </c>
      <c r="B9" s="16" t="s">
        <v>516</v>
      </c>
      <c r="C9" s="17">
        <f>K65SAE!$A$65</f>
        <v>53</v>
      </c>
      <c r="D9" s="15">
        <f>COUNTIF(K65SAE!K$13:K$65,"Xuất sắc")</f>
        <v>17</v>
      </c>
      <c r="E9" s="18">
        <f t="shared" ref="E9:E13" si="0">D9/C9</f>
        <v>0.32075471698113206</v>
      </c>
      <c r="F9" s="15">
        <f>COUNTIF(K65SAE!K$13:K$65,"Tốt")</f>
        <v>17</v>
      </c>
      <c r="G9" s="18">
        <f t="shared" ref="G9:G13" si="1">F9/C9</f>
        <v>0.32075471698113206</v>
      </c>
      <c r="H9" s="15">
        <f>COUNTIF(K65SAE!K$13:K$65,"Khá")</f>
        <v>9</v>
      </c>
      <c r="I9" s="18">
        <f t="shared" ref="I9:I13" si="2">H9/C9</f>
        <v>0.16981132075471697</v>
      </c>
      <c r="J9" s="15">
        <f>COUNTIF(K65SAE!K$13:K$65,"Trung bình")</f>
        <v>0</v>
      </c>
      <c r="K9" s="18">
        <f t="shared" ref="K9:K13" si="3">J9/C9</f>
        <v>0</v>
      </c>
      <c r="L9" s="15">
        <f>COUNTIF(K65SAE!K$13:K$65,"Yếu")</f>
        <v>0</v>
      </c>
      <c r="M9" s="18">
        <f t="shared" ref="M9:M13" si="4">L9/C9</f>
        <v>0</v>
      </c>
      <c r="N9" s="15">
        <f>COUNTIF(K65SAE!K$13:K$65,"kém")</f>
        <v>10</v>
      </c>
      <c r="O9" s="18">
        <f t="shared" ref="O9:O13" si="5">N9/C9</f>
        <v>0.18867924528301888</v>
      </c>
    </row>
    <row r="10" spans="1:15" s="19" customFormat="1" ht="15.75" x14ac:dyDescent="0.25">
      <c r="A10" s="15">
        <v>2</v>
      </c>
      <c r="B10" s="16" t="s">
        <v>517</v>
      </c>
      <c r="C10" s="17">
        <f>K66SAE!$A$59</f>
        <v>47</v>
      </c>
      <c r="D10" s="15">
        <f>COUNTIF(K66SAE!K$13:K$59,"Xuất sắc")</f>
        <v>15</v>
      </c>
      <c r="E10" s="18">
        <f t="shared" si="0"/>
        <v>0.31914893617021278</v>
      </c>
      <c r="F10" s="15">
        <f>COUNTIF(K66SAE!K$13:K$59,"tốt")</f>
        <v>27</v>
      </c>
      <c r="G10" s="18">
        <f t="shared" si="1"/>
        <v>0.57446808510638303</v>
      </c>
      <c r="H10" s="15">
        <f>COUNTIF(K66SAE!K$13:K$59,"Khá")</f>
        <v>4</v>
      </c>
      <c r="I10" s="18">
        <f t="shared" si="2"/>
        <v>8.5106382978723402E-2</v>
      </c>
      <c r="J10" s="15">
        <f>COUNTIF(K66SAE!K$13:K$59,"Trung bình")</f>
        <v>0</v>
      </c>
      <c r="K10" s="18">
        <f t="shared" si="3"/>
        <v>0</v>
      </c>
      <c r="L10" s="15">
        <f>COUNTIF(K66SAE!K$13:K$59,"yếu")</f>
        <v>0</v>
      </c>
      <c r="M10" s="18">
        <f t="shared" si="4"/>
        <v>0</v>
      </c>
      <c r="N10" s="15">
        <f>COUNTIF(K66SAE!K$13:K$59,"Kém")</f>
        <v>1</v>
      </c>
      <c r="O10" s="18">
        <f t="shared" si="5"/>
        <v>2.1276595744680851E-2</v>
      </c>
    </row>
    <row r="11" spans="1:15" s="19" customFormat="1" ht="15.75" x14ac:dyDescent="0.25">
      <c r="A11" s="15">
        <v>3</v>
      </c>
      <c r="B11" s="16" t="s">
        <v>518</v>
      </c>
      <c r="C11" s="17">
        <f>K67SAE!$A$82</f>
        <v>70</v>
      </c>
      <c r="D11" s="15">
        <f>COUNTIF(K67SAE!K$13:K$82,"Xuất sắc")</f>
        <v>11</v>
      </c>
      <c r="E11" s="18">
        <f t="shared" si="0"/>
        <v>0.15714285714285714</v>
      </c>
      <c r="F11" s="15">
        <f>COUNTIF(K67SAE!K$13:K$82,"Tốt")</f>
        <v>28</v>
      </c>
      <c r="G11" s="18">
        <f t="shared" si="1"/>
        <v>0.4</v>
      </c>
      <c r="H11" s="15">
        <f>COUNTIF(K67SAE!K$13:K$82,"Khá")</f>
        <v>31</v>
      </c>
      <c r="I11" s="18">
        <f t="shared" si="2"/>
        <v>0.44285714285714284</v>
      </c>
      <c r="J11" s="15">
        <f>COUNTIF(K67SAE!K$13:K$82,"Trung bình")</f>
        <v>0</v>
      </c>
      <c r="K11" s="18">
        <f t="shared" si="3"/>
        <v>0</v>
      </c>
      <c r="L11" s="15">
        <f>COUNTIF(K67SAE!K$13:K$82,"Yếu")</f>
        <v>0</v>
      </c>
      <c r="M11" s="18">
        <f t="shared" si="4"/>
        <v>0</v>
      </c>
      <c r="N11" s="15">
        <f>COUNTIF(K67SAE!K$13:K$82,"kém")</f>
        <v>0</v>
      </c>
      <c r="O11" s="18">
        <f t="shared" si="5"/>
        <v>0</v>
      </c>
    </row>
    <row r="12" spans="1:15" s="19" customFormat="1" ht="15.75" x14ac:dyDescent="0.25">
      <c r="A12" s="21">
        <v>4</v>
      </c>
      <c r="B12" s="22" t="s">
        <v>519</v>
      </c>
      <c r="C12" s="23">
        <f>K68SAE!$A$91</f>
        <v>79</v>
      </c>
      <c r="D12" s="21">
        <f>COUNTIF(K68SAE!K$13:K$91,"Xuất sắc")</f>
        <v>17</v>
      </c>
      <c r="E12" s="24">
        <f t="shared" si="0"/>
        <v>0.21518987341772153</v>
      </c>
      <c r="F12" s="21">
        <f>COUNTIF(K68SAE!K$13:K$91,"Tốt")</f>
        <v>30</v>
      </c>
      <c r="G12" s="24">
        <f t="shared" si="1"/>
        <v>0.379746835443038</v>
      </c>
      <c r="H12" s="21">
        <f>COUNTIF(K68SAE!K$13:K$91,"Khá")</f>
        <v>31</v>
      </c>
      <c r="I12" s="24">
        <f t="shared" si="2"/>
        <v>0.39240506329113922</v>
      </c>
      <c r="J12" s="21">
        <f>COUNTIF(K68SAE!K$13:K$91,"Trung bình")</f>
        <v>0</v>
      </c>
      <c r="K12" s="24">
        <f t="shared" si="3"/>
        <v>0</v>
      </c>
      <c r="L12" s="15">
        <f>COUNTIF(K68SAE!K$13:K$91,"Yếu")</f>
        <v>0</v>
      </c>
      <c r="M12" s="18">
        <f t="shared" si="4"/>
        <v>0</v>
      </c>
      <c r="N12" s="15">
        <f>COUNTIF(K68SAE!K$13:K$91,"kém")</f>
        <v>1</v>
      </c>
      <c r="O12" s="18">
        <f t="shared" si="5"/>
        <v>1.2658227848101266E-2</v>
      </c>
    </row>
    <row r="13" spans="1:15" s="4" customFormat="1" ht="15.75" x14ac:dyDescent="0.2">
      <c r="A13" s="41" t="s">
        <v>193</v>
      </c>
      <c r="B13" s="41"/>
      <c r="C13" s="5">
        <f>SUM(C9:C12)</f>
        <v>249</v>
      </c>
      <c r="D13" s="7">
        <f>SUM(D9:D12)</f>
        <v>60</v>
      </c>
      <c r="E13" s="8">
        <f t="shared" si="0"/>
        <v>0.24096385542168675</v>
      </c>
      <c r="F13" s="7">
        <f>SUM(F9:F12)</f>
        <v>102</v>
      </c>
      <c r="G13" s="8">
        <f t="shared" si="1"/>
        <v>0.40963855421686746</v>
      </c>
      <c r="H13" s="7">
        <f>SUM(H9:H12)</f>
        <v>75</v>
      </c>
      <c r="I13" s="8">
        <f t="shared" si="2"/>
        <v>0.30120481927710846</v>
      </c>
      <c r="J13" s="7">
        <f>SUM(J9:J12)</f>
        <v>0</v>
      </c>
      <c r="K13" s="8">
        <f t="shared" si="3"/>
        <v>0</v>
      </c>
      <c r="L13" s="14">
        <f>SUM(L9:L12)</f>
        <v>0</v>
      </c>
      <c r="M13" s="20">
        <f t="shared" si="4"/>
        <v>0</v>
      </c>
      <c r="N13" s="6">
        <f>SUM(N9:N12)</f>
        <v>12</v>
      </c>
      <c r="O13" s="20">
        <f t="shared" si="5"/>
        <v>4.8192771084337352E-2</v>
      </c>
    </row>
  </sheetData>
  <mergeCells count="16">
    <mergeCell ref="A13:B13"/>
    <mergeCell ref="A6:A8"/>
    <mergeCell ref="B6:B8"/>
    <mergeCell ref="C6:C8"/>
    <mergeCell ref="D6:O6"/>
    <mergeCell ref="D7:E7"/>
    <mergeCell ref="F7:G7"/>
    <mergeCell ref="H7:I7"/>
    <mergeCell ref="J7:K7"/>
    <mergeCell ref="L7:M7"/>
    <mergeCell ref="N7:O7"/>
    <mergeCell ref="A1:F1"/>
    <mergeCell ref="I1:O1"/>
    <mergeCell ref="A2:F2"/>
    <mergeCell ref="I2:O2"/>
    <mergeCell ref="B4:O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K65SAE</vt:lpstr>
      <vt:lpstr>K66SAE</vt:lpstr>
      <vt:lpstr>K67SAE</vt:lpstr>
      <vt:lpstr>K68SAE</vt:lpstr>
      <vt:lpstr>Thống kê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admin1</dc:creator>
  <cp:lastModifiedBy>Nguyễn Thị Huế</cp:lastModifiedBy>
  <dcterms:created xsi:type="dcterms:W3CDTF">2015-06-05T18:17:20Z</dcterms:created>
  <dcterms:modified xsi:type="dcterms:W3CDTF">2024-10-29T02:32:02Z</dcterms:modified>
</cp:coreProperties>
</file>