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40066\"/>
    </mc:Choice>
  </mc:AlternateContent>
  <xr:revisionPtr revIDLastSave="0" documentId="13_ncr:1_{CA996BCD-BB9B-434D-8DF6-F2BA6940C94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7AI1" sheetId="1" r:id="rId1"/>
    <sheet name="K67AI2" sheetId="2" r:id="rId2"/>
    <sheet name="K68AI1" sheetId="4" r:id="rId3"/>
    <sheet name="K68AI2" sheetId="5" r:id="rId4"/>
    <sheet name="Thống kê" sheetId="3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3" l="1"/>
  <c r="L14" i="3"/>
  <c r="J14" i="3"/>
  <c r="H14" i="3"/>
  <c r="F14" i="3"/>
  <c r="D14" i="3"/>
  <c r="C14" i="3"/>
  <c r="N13" i="3"/>
  <c r="L13" i="3"/>
  <c r="J13" i="3"/>
  <c r="H13" i="3"/>
  <c r="F13" i="3"/>
  <c r="D13" i="3"/>
  <c r="C13" i="3"/>
  <c r="L12" i="3"/>
  <c r="J12" i="3"/>
  <c r="C12" i="3"/>
  <c r="C11" i="3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12" i="1"/>
  <c r="J96" i="1"/>
  <c r="K96" i="1" s="1"/>
  <c r="H96" i="1"/>
  <c r="I96" i="1" s="1"/>
  <c r="J95" i="1"/>
  <c r="K95" i="1" s="1"/>
  <c r="H95" i="1"/>
  <c r="I95" i="1" s="1"/>
  <c r="J94" i="1"/>
  <c r="K94" i="1" s="1"/>
  <c r="H94" i="1"/>
  <c r="I94" i="1" s="1"/>
  <c r="J93" i="1"/>
  <c r="K93" i="1" s="1"/>
  <c r="H93" i="1"/>
  <c r="I93" i="1" s="1"/>
  <c r="J92" i="1"/>
  <c r="K92" i="1" s="1"/>
  <c r="H92" i="1"/>
  <c r="I92" i="1" s="1"/>
  <c r="J91" i="1"/>
  <c r="K91" i="1" s="1"/>
  <c r="H91" i="1"/>
  <c r="I91" i="1" s="1"/>
  <c r="J90" i="1"/>
  <c r="K90" i="1" s="1"/>
  <c r="H90" i="1"/>
  <c r="I90" i="1" s="1"/>
  <c r="J89" i="1"/>
  <c r="K89" i="1" s="1"/>
  <c r="H89" i="1"/>
  <c r="I89" i="1" s="1"/>
  <c r="J88" i="1"/>
  <c r="K88" i="1" s="1"/>
  <c r="H88" i="1"/>
  <c r="I88" i="1" s="1"/>
  <c r="J87" i="1"/>
  <c r="K87" i="1" s="1"/>
  <c r="H87" i="1"/>
  <c r="I87" i="1" s="1"/>
  <c r="J86" i="1"/>
  <c r="K86" i="1" s="1"/>
  <c r="H86" i="1"/>
  <c r="I86" i="1" s="1"/>
  <c r="J85" i="1"/>
  <c r="K85" i="1" s="1"/>
  <c r="H85" i="1"/>
  <c r="I85" i="1" s="1"/>
  <c r="J84" i="1"/>
  <c r="K84" i="1" s="1"/>
  <c r="H84" i="1"/>
  <c r="I84" i="1" s="1"/>
  <c r="J83" i="1"/>
  <c r="K83" i="1" s="1"/>
  <c r="H83" i="1"/>
  <c r="I83" i="1" s="1"/>
  <c r="J82" i="1"/>
  <c r="K82" i="1" s="1"/>
  <c r="H82" i="1"/>
  <c r="I82" i="1" s="1"/>
  <c r="J81" i="1"/>
  <c r="K81" i="1" s="1"/>
  <c r="H81" i="1"/>
  <c r="I81" i="1" s="1"/>
  <c r="J80" i="1"/>
  <c r="K80" i="1" s="1"/>
  <c r="H80" i="1"/>
  <c r="I80" i="1" s="1"/>
  <c r="J79" i="1"/>
  <c r="K79" i="1" s="1"/>
  <c r="H79" i="1"/>
  <c r="I79" i="1" s="1"/>
  <c r="J78" i="1"/>
  <c r="K78" i="1" s="1"/>
  <c r="H78" i="1"/>
  <c r="I78" i="1" s="1"/>
  <c r="J77" i="1"/>
  <c r="K77" i="1" s="1"/>
  <c r="H77" i="1"/>
  <c r="I77" i="1" s="1"/>
  <c r="J76" i="1"/>
  <c r="K76" i="1" s="1"/>
  <c r="H76" i="1"/>
  <c r="I76" i="1" s="1"/>
  <c r="J75" i="1"/>
  <c r="K75" i="1" s="1"/>
  <c r="H75" i="1"/>
  <c r="I75" i="1" s="1"/>
  <c r="J74" i="1"/>
  <c r="K74" i="1" s="1"/>
  <c r="H74" i="1"/>
  <c r="I74" i="1" s="1"/>
  <c r="J73" i="1"/>
  <c r="K73" i="1" s="1"/>
  <c r="H73" i="1"/>
  <c r="I73" i="1" s="1"/>
  <c r="J72" i="1"/>
  <c r="K72" i="1" s="1"/>
  <c r="H72" i="1"/>
  <c r="I72" i="1" s="1"/>
  <c r="J71" i="1"/>
  <c r="K71" i="1" s="1"/>
  <c r="H71" i="1"/>
  <c r="I71" i="1" s="1"/>
  <c r="J70" i="1"/>
  <c r="K70" i="1" s="1"/>
  <c r="H70" i="1"/>
  <c r="I70" i="1" s="1"/>
  <c r="J69" i="1"/>
  <c r="K69" i="1" s="1"/>
  <c r="H69" i="1"/>
  <c r="I69" i="1" s="1"/>
  <c r="J68" i="1"/>
  <c r="K68" i="1" s="1"/>
  <c r="H68" i="1"/>
  <c r="I68" i="1" s="1"/>
  <c r="J67" i="1"/>
  <c r="K67" i="1" s="1"/>
  <c r="H67" i="1"/>
  <c r="I67" i="1" s="1"/>
  <c r="J66" i="1"/>
  <c r="K66" i="1" s="1"/>
  <c r="H66" i="1"/>
  <c r="I66" i="1" s="1"/>
  <c r="J65" i="1"/>
  <c r="K65" i="1" s="1"/>
  <c r="H65" i="1"/>
  <c r="I65" i="1" s="1"/>
  <c r="J64" i="1"/>
  <c r="K64" i="1" s="1"/>
  <c r="H64" i="1"/>
  <c r="I64" i="1" s="1"/>
  <c r="J63" i="1"/>
  <c r="K63" i="1" s="1"/>
  <c r="H63" i="1"/>
  <c r="I63" i="1" s="1"/>
  <c r="J62" i="1"/>
  <c r="K62" i="1" s="1"/>
  <c r="H62" i="1"/>
  <c r="I62" i="1" s="1"/>
  <c r="J61" i="1"/>
  <c r="K61" i="1" s="1"/>
  <c r="H61" i="1"/>
  <c r="I61" i="1" s="1"/>
  <c r="J60" i="1"/>
  <c r="K60" i="1" s="1"/>
  <c r="H60" i="1"/>
  <c r="I60" i="1" s="1"/>
  <c r="J59" i="1"/>
  <c r="K59" i="1" s="1"/>
  <c r="H59" i="1"/>
  <c r="I59" i="1" s="1"/>
  <c r="J58" i="1"/>
  <c r="K58" i="1" s="1"/>
  <c r="H58" i="1"/>
  <c r="I58" i="1" s="1"/>
  <c r="J57" i="1"/>
  <c r="K57" i="1" s="1"/>
  <c r="H57" i="1"/>
  <c r="I57" i="1" s="1"/>
  <c r="J56" i="1"/>
  <c r="K56" i="1" s="1"/>
  <c r="H56" i="1"/>
  <c r="I56" i="1" s="1"/>
  <c r="J55" i="1"/>
  <c r="K55" i="1" s="1"/>
  <c r="H55" i="1"/>
  <c r="I55" i="1" s="1"/>
  <c r="J54" i="1"/>
  <c r="K54" i="1" s="1"/>
  <c r="H54" i="1"/>
  <c r="I54" i="1" s="1"/>
  <c r="J53" i="1"/>
  <c r="K53" i="1" s="1"/>
  <c r="H53" i="1"/>
  <c r="I53" i="1" s="1"/>
  <c r="J52" i="1"/>
  <c r="K52" i="1" s="1"/>
  <c r="H52" i="1"/>
  <c r="I52" i="1" s="1"/>
  <c r="J51" i="1"/>
  <c r="K51" i="1" s="1"/>
  <c r="H51" i="1"/>
  <c r="I51" i="1" s="1"/>
  <c r="J50" i="1"/>
  <c r="K50" i="1" s="1"/>
  <c r="H50" i="1"/>
  <c r="I50" i="1" s="1"/>
  <c r="J49" i="1"/>
  <c r="K49" i="1" s="1"/>
  <c r="H49" i="1"/>
  <c r="I49" i="1" s="1"/>
  <c r="J48" i="1"/>
  <c r="K48" i="1" s="1"/>
  <c r="H48" i="1"/>
  <c r="I48" i="1" s="1"/>
  <c r="J47" i="1"/>
  <c r="K47" i="1" s="1"/>
  <c r="H47" i="1"/>
  <c r="I47" i="1" s="1"/>
  <c r="J46" i="1"/>
  <c r="K46" i="1" s="1"/>
  <c r="H46" i="1"/>
  <c r="I46" i="1" s="1"/>
  <c r="J45" i="1"/>
  <c r="K45" i="1" s="1"/>
  <c r="H45" i="1"/>
  <c r="I45" i="1" s="1"/>
  <c r="J44" i="1"/>
  <c r="K44" i="1" s="1"/>
  <c r="H44" i="1"/>
  <c r="I44" i="1" s="1"/>
  <c r="J43" i="1"/>
  <c r="K43" i="1" s="1"/>
  <c r="H43" i="1"/>
  <c r="I43" i="1" s="1"/>
  <c r="J42" i="1"/>
  <c r="K42" i="1" s="1"/>
  <c r="H42" i="1"/>
  <c r="I42" i="1" s="1"/>
  <c r="J41" i="1"/>
  <c r="K41" i="1" s="1"/>
  <c r="H41" i="1"/>
  <c r="I41" i="1" s="1"/>
  <c r="J40" i="1"/>
  <c r="K40" i="1" s="1"/>
  <c r="H40" i="1"/>
  <c r="I40" i="1" s="1"/>
  <c r="J39" i="1"/>
  <c r="K39" i="1" s="1"/>
  <c r="H39" i="1"/>
  <c r="I39" i="1" s="1"/>
  <c r="J38" i="1"/>
  <c r="K38" i="1" s="1"/>
  <c r="H38" i="1"/>
  <c r="I38" i="1" s="1"/>
  <c r="J37" i="1"/>
  <c r="K37" i="1" s="1"/>
  <c r="H37" i="1"/>
  <c r="I37" i="1" s="1"/>
  <c r="J36" i="1"/>
  <c r="K36" i="1" s="1"/>
  <c r="H36" i="1"/>
  <c r="I36" i="1" s="1"/>
  <c r="J35" i="1"/>
  <c r="K35" i="1" s="1"/>
  <c r="H35" i="1"/>
  <c r="I35" i="1" s="1"/>
  <c r="J34" i="1"/>
  <c r="K34" i="1" s="1"/>
  <c r="H34" i="1"/>
  <c r="I34" i="1" s="1"/>
  <c r="J33" i="1"/>
  <c r="K33" i="1" s="1"/>
  <c r="H33" i="1"/>
  <c r="I33" i="1" s="1"/>
  <c r="J32" i="1"/>
  <c r="K32" i="1" s="1"/>
  <c r="H32" i="1"/>
  <c r="I32" i="1" s="1"/>
  <c r="J31" i="1"/>
  <c r="K31" i="1" s="1"/>
  <c r="H31" i="1"/>
  <c r="I31" i="1" s="1"/>
  <c r="J30" i="1"/>
  <c r="K30" i="1" s="1"/>
  <c r="H30" i="1"/>
  <c r="I30" i="1" s="1"/>
  <c r="J29" i="1"/>
  <c r="K29" i="1" s="1"/>
  <c r="H29" i="1"/>
  <c r="I29" i="1" s="1"/>
  <c r="J28" i="1"/>
  <c r="K28" i="1" s="1"/>
  <c r="H28" i="1"/>
  <c r="I28" i="1" s="1"/>
  <c r="J27" i="1"/>
  <c r="K27" i="1" s="1"/>
  <c r="H27" i="1"/>
  <c r="I27" i="1" s="1"/>
  <c r="J26" i="1"/>
  <c r="K26" i="1" s="1"/>
  <c r="H26" i="1"/>
  <c r="I26" i="1" s="1"/>
  <c r="J25" i="1"/>
  <c r="K25" i="1" s="1"/>
  <c r="H25" i="1"/>
  <c r="I25" i="1" s="1"/>
  <c r="J24" i="1"/>
  <c r="K24" i="1" s="1"/>
  <c r="H24" i="1"/>
  <c r="I24" i="1" s="1"/>
  <c r="J23" i="1"/>
  <c r="K23" i="1" s="1"/>
  <c r="H23" i="1"/>
  <c r="I23" i="1" s="1"/>
  <c r="J22" i="1"/>
  <c r="K22" i="1" s="1"/>
  <c r="H22" i="1"/>
  <c r="I22" i="1" s="1"/>
  <c r="J21" i="1"/>
  <c r="K21" i="1" s="1"/>
  <c r="H21" i="1"/>
  <c r="I21" i="1" s="1"/>
  <c r="J20" i="1"/>
  <c r="K20" i="1" s="1"/>
  <c r="H20" i="1"/>
  <c r="I20" i="1" s="1"/>
  <c r="J19" i="1"/>
  <c r="K19" i="1" s="1"/>
  <c r="H19" i="1"/>
  <c r="I19" i="1" s="1"/>
  <c r="J18" i="1"/>
  <c r="K18" i="1" s="1"/>
  <c r="H18" i="1"/>
  <c r="I18" i="1" s="1"/>
  <c r="J17" i="1"/>
  <c r="K17" i="1" s="1"/>
  <c r="H17" i="1"/>
  <c r="I17" i="1" s="1"/>
  <c r="J16" i="1"/>
  <c r="K16" i="1" s="1"/>
  <c r="H16" i="1"/>
  <c r="I16" i="1" s="1"/>
  <c r="J15" i="1"/>
  <c r="K15" i="1" s="1"/>
  <c r="H15" i="1"/>
  <c r="I15" i="1" s="1"/>
  <c r="J14" i="1"/>
  <c r="K14" i="1" s="1"/>
  <c r="H14" i="1"/>
  <c r="I14" i="1" s="1"/>
  <c r="J13" i="1"/>
  <c r="K13" i="1" s="1"/>
  <c r="H13" i="1"/>
  <c r="I13" i="1" s="1"/>
  <c r="J12" i="1"/>
  <c r="K12" i="1" s="1"/>
  <c r="H12" i="1"/>
  <c r="I12" i="1" s="1"/>
  <c r="J99" i="2"/>
  <c r="K99" i="2" s="1"/>
  <c r="H99" i="2"/>
  <c r="I99" i="2" s="1"/>
  <c r="G99" i="2"/>
  <c r="J98" i="2"/>
  <c r="K98" i="2" s="1"/>
  <c r="H98" i="2"/>
  <c r="I98" i="2" s="1"/>
  <c r="G98" i="2"/>
  <c r="J97" i="2"/>
  <c r="K97" i="2" s="1"/>
  <c r="H97" i="2"/>
  <c r="I97" i="2" s="1"/>
  <c r="G97" i="2"/>
  <c r="J96" i="2"/>
  <c r="K96" i="2" s="1"/>
  <c r="H96" i="2"/>
  <c r="I96" i="2" s="1"/>
  <c r="G96" i="2"/>
  <c r="J95" i="2"/>
  <c r="K95" i="2" s="1"/>
  <c r="H95" i="2"/>
  <c r="I95" i="2" s="1"/>
  <c r="G95" i="2"/>
  <c r="J94" i="2"/>
  <c r="K94" i="2" s="1"/>
  <c r="H94" i="2"/>
  <c r="I94" i="2" s="1"/>
  <c r="G94" i="2"/>
  <c r="J93" i="2"/>
  <c r="K93" i="2" s="1"/>
  <c r="H93" i="2"/>
  <c r="I93" i="2" s="1"/>
  <c r="G93" i="2"/>
  <c r="J92" i="2"/>
  <c r="K92" i="2" s="1"/>
  <c r="H92" i="2"/>
  <c r="I92" i="2" s="1"/>
  <c r="G92" i="2"/>
  <c r="J91" i="2"/>
  <c r="K91" i="2" s="1"/>
  <c r="H91" i="2"/>
  <c r="I91" i="2" s="1"/>
  <c r="G91" i="2"/>
  <c r="J90" i="2"/>
  <c r="K90" i="2" s="1"/>
  <c r="H90" i="2"/>
  <c r="I90" i="2" s="1"/>
  <c r="G90" i="2"/>
  <c r="J89" i="2"/>
  <c r="K89" i="2" s="1"/>
  <c r="H89" i="2"/>
  <c r="I89" i="2" s="1"/>
  <c r="G89" i="2"/>
  <c r="J88" i="2"/>
  <c r="K88" i="2" s="1"/>
  <c r="H88" i="2"/>
  <c r="I88" i="2" s="1"/>
  <c r="G88" i="2"/>
  <c r="J87" i="2"/>
  <c r="K87" i="2" s="1"/>
  <c r="H87" i="2"/>
  <c r="I87" i="2" s="1"/>
  <c r="G87" i="2"/>
  <c r="J86" i="2"/>
  <c r="K86" i="2" s="1"/>
  <c r="H86" i="2"/>
  <c r="I86" i="2" s="1"/>
  <c r="G86" i="2"/>
  <c r="J85" i="2"/>
  <c r="K85" i="2" s="1"/>
  <c r="H85" i="2"/>
  <c r="I85" i="2" s="1"/>
  <c r="G85" i="2"/>
  <c r="J84" i="2"/>
  <c r="K84" i="2" s="1"/>
  <c r="H84" i="2"/>
  <c r="I84" i="2" s="1"/>
  <c r="G84" i="2"/>
  <c r="J83" i="2"/>
  <c r="K83" i="2" s="1"/>
  <c r="H83" i="2"/>
  <c r="I83" i="2" s="1"/>
  <c r="G83" i="2"/>
  <c r="J82" i="2"/>
  <c r="K82" i="2" s="1"/>
  <c r="H82" i="2"/>
  <c r="I82" i="2" s="1"/>
  <c r="G82" i="2"/>
  <c r="J81" i="2"/>
  <c r="K81" i="2" s="1"/>
  <c r="H81" i="2"/>
  <c r="I81" i="2" s="1"/>
  <c r="G81" i="2"/>
  <c r="J80" i="2"/>
  <c r="K80" i="2" s="1"/>
  <c r="H80" i="2"/>
  <c r="I80" i="2" s="1"/>
  <c r="G80" i="2"/>
  <c r="J79" i="2"/>
  <c r="K79" i="2" s="1"/>
  <c r="H79" i="2"/>
  <c r="I79" i="2" s="1"/>
  <c r="G79" i="2"/>
  <c r="J78" i="2"/>
  <c r="K78" i="2" s="1"/>
  <c r="H78" i="2"/>
  <c r="I78" i="2" s="1"/>
  <c r="G78" i="2"/>
  <c r="J77" i="2"/>
  <c r="K77" i="2" s="1"/>
  <c r="H77" i="2"/>
  <c r="I77" i="2" s="1"/>
  <c r="G77" i="2"/>
  <c r="J76" i="2"/>
  <c r="K76" i="2" s="1"/>
  <c r="H76" i="2"/>
  <c r="I76" i="2" s="1"/>
  <c r="G76" i="2"/>
  <c r="J75" i="2"/>
  <c r="K75" i="2" s="1"/>
  <c r="H75" i="2"/>
  <c r="I75" i="2" s="1"/>
  <c r="G75" i="2"/>
  <c r="J74" i="2"/>
  <c r="K74" i="2" s="1"/>
  <c r="H74" i="2"/>
  <c r="I74" i="2" s="1"/>
  <c r="G74" i="2"/>
  <c r="J73" i="2"/>
  <c r="K73" i="2" s="1"/>
  <c r="H73" i="2"/>
  <c r="I73" i="2" s="1"/>
  <c r="G73" i="2"/>
  <c r="J72" i="2"/>
  <c r="K72" i="2" s="1"/>
  <c r="H72" i="2"/>
  <c r="I72" i="2" s="1"/>
  <c r="G72" i="2"/>
  <c r="J71" i="2"/>
  <c r="K71" i="2" s="1"/>
  <c r="H71" i="2"/>
  <c r="I71" i="2" s="1"/>
  <c r="G71" i="2"/>
  <c r="J70" i="2"/>
  <c r="K70" i="2" s="1"/>
  <c r="H70" i="2"/>
  <c r="I70" i="2" s="1"/>
  <c r="G70" i="2"/>
  <c r="J69" i="2"/>
  <c r="K69" i="2" s="1"/>
  <c r="H69" i="2"/>
  <c r="I69" i="2" s="1"/>
  <c r="G69" i="2"/>
  <c r="J68" i="2"/>
  <c r="K68" i="2" s="1"/>
  <c r="H68" i="2"/>
  <c r="I68" i="2" s="1"/>
  <c r="G68" i="2"/>
  <c r="J67" i="2"/>
  <c r="K67" i="2" s="1"/>
  <c r="H67" i="2"/>
  <c r="I67" i="2" s="1"/>
  <c r="G67" i="2"/>
  <c r="J66" i="2"/>
  <c r="K66" i="2" s="1"/>
  <c r="H66" i="2"/>
  <c r="I66" i="2" s="1"/>
  <c r="G66" i="2"/>
  <c r="J65" i="2"/>
  <c r="K65" i="2" s="1"/>
  <c r="H65" i="2"/>
  <c r="I65" i="2" s="1"/>
  <c r="G65" i="2"/>
  <c r="J64" i="2"/>
  <c r="K64" i="2" s="1"/>
  <c r="H64" i="2"/>
  <c r="I64" i="2" s="1"/>
  <c r="G64" i="2"/>
  <c r="J63" i="2"/>
  <c r="K63" i="2" s="1"/>
  <c r="H63" i="2"/>
  <c r="I63" i="2" s="1"/>
  <c r="G63" i="2"/>
  <c r="J62" i="2"/>
  <c r="K62" i="2" s="1"/>
  <c r="H62" i="2"/>
  <c r="I62" i="2" s="1"/>
  <c r="G62" i="2"/>
  <c r="J61" i="2"/>
  <c r="K61" i="2" s="1"/>
  <c r="H61" i="2"/>
  <c r="I61" i="2" s="1"/>
  <c r="G61" i="2"/>
  <c r="J60" i="2"/>
  <c r="K60" i="2" s="1"/>
  <c r="H60" i="2"/>
  <c r="I60" i="2" s="1"/>
  <c r="G60" i="2"/>
  <c r="J59" i="2"/>
  <c r="K59" i="2" s="1"/>
  <c r="H59" i="2"/>
  <c r="I59" i="2" s="1"/>
  <c r="G59" i="2"/>
  <c r="J58" i="2"/>
  <c r="K58" i="2" s="1"/>
  <c r="H58" i="2"/>
  <c r="I58" i="2" s="1"/>
  <c r="G58" i="2"/>
  <c r="J57" i="2"/>
  <c r="K57" i="2" s="1"/>
  <c r="H57" i="2"/>
  <c r="I57" i="2" s="1"/>
  <c r="G57" i="2"/>
  <c r="J56" i="2"/>
  <c r="K56" i="2" s="1"/>
  <c r="H56" i="2"/>
  <c r="I56" i="2" s="1"/>
  <c r="G56" i="2"/>
  <c r="J55" i="2"/>
  <c r="K55" i="2" s="1"/>
  <c r="H55" i="2"/>
  <c r="I55" i="2" s="1"/>
  <c r="G55" i="2"/>
  <c r="J54" i="2"/>
  <c r="K54" i="2" s="1"/>
  <c r="H54" i="2"/>
  <c r="I54" i="2" s="1"/>
  <c r="G54" i="2"/>
  <c r="J53" i="2"/>
  <c r="K53" i="2" s="1"/>
  <c r="H53" i="2"/>
  <c r="I53" i="2" s="1"/>
  <c r="G53" i="2"/>
  <c r="J52" i="2"/>
  <c r="K52" i="2" s="1"/>
  <c r="H52" i="2"/>
  <c r="I52" i="2" s="1"/>
  <c r="G52" i="2"/>
  <c r="J51" i="2"/>
  <c r="K51" i="2" s="1"/>
  <c r="H51" i="2"/>
  <c r="I51" i="2" s="1"/>
  <c r="G51" i="2"/>
  <c r="J50" i="2"/>
  <c r="K50" i="2" s="1"/>
  <c r="H50" i="2"/>
  <c r="I50" i="2" s="1"/>
  <c r="G50" i="2"/>
  <c r="J49" i="2"/>
  <c r="K49" i="2" s="1"/>
  <c r="H49" i="2"/>
  <c r="I49" i="2" s="1"/>
  <c r="G49" i="2"/>
  <c r="J48" i="2"/>
  <c r="K48" i="2" s="1"/>
  <c r="H48" i="2"/>
  <c r="I48" i="2" s="1"/>
  <c r="G48" i="2"/>
  <c r="J47" i="2"/>
  <c r="K47" i="2" s="1"/>
  <c r="H47" i="2"/>
  <c r="I47" i="2" s="1"/>
  <c r="G47" i="2"/>
  <c r="J46" i="2"/>
  <c r="K46" i="2" s="1"/>
  <c r="H46" i="2"/>
  <c r="I46" i="2" s="1"/>
  <c r="G46" i="2"/>
  <c r="J45" i="2"/>
  <c r="K45" i="2" s="1"/>
  <c r="H45" i="2"/>
  <c r="I45" i="2" s="1"/>
  <c r="G45" i="2"/>
  <c r="J44" i="2"/>
  <c r="K44" i="2" s="1"/>
  <c r="H44" i="2"/>
  <c r="I44" i="2" s="1"/>
  <c r="G44" i="2"/>
  <c r="J43" i="2"/>
  <c r="K43" i="2" s="1"/>
  <c r="H43" i="2"/>
  <c r="I43" i="2" s="1"/>
  <c r="G43" i="2"/>
  <c r="J42" i="2"/>
  <c r="K42" i="2" s="1"/>
  <c r="H42" i="2"/>
  <c r="I42" i="2" s="1"/>
  <c r="G42" i="2"/>
  <c r="J41" i="2"/>
  <c r="K41" i="2" s="1"/>
  <c r="H41" i="2"/>
  <c r="I41" i="2" s="1"/>
  <c r="G41" i="2"/>
  <c r="J40" i="2"/>
  <c r="K40" i="2" s="1"/>
  <c r="H40" i="2"/>
  <c r="I40" i="2" s="1"/>
  <c r="G40" i="2"/>
  <c r="J39" i="2"/>
  <c r="K39" i="2" s="1"/>
  <c r="H39" i="2"/>
  <c r="I39" i="2" s="1"/>
  <c r="G39" i="2"/>
  <c r="J38" i="2"/>
  <c r="K38" i="2" s="1"/>
  <c r="H38" i="2"/>
  <c r="I38" i="2" s="1"/>
  <c r="G38" i="2"/>
  <c r="J37" i="2"/>
  <c r="K37" i="2" s="1"/>
  <c r="H37" i="2"/>
  <c r="I37" i="2" s="1"/>
  <c r="G37" i="2"/>
  <c r="J36" i="2"/>
  <c r="K36" i="2" s="1"/>
  <c r="H36" i="2"/>
  <c r="I36" i="2" s="1"/>
  <c r="G36" i="2"/>
  <c r="J35" i="2"/>
  <c r="K35" i="2" s="1"/>
  <c r="H35" i="2"/>
  <c r="I35" i="2" s="1"/>
  <c r="G35" i="2"/>
  <c r="J34" i="2"/>
  <c r="K34" i="2" s="1"/>
  <c r="H34" i="2"/>
  <c r="I34" i="2" s="1"/>
  <c r="G34" i="2"/>
  <c r="J33" i="2"/>
  <c r="K33" i="2" s="1"/>
  <c r="H33" i="2"/>
  <c r="I33" i="2" s="1"/>
  <c r="G33" i="2"/>
  <c r="J32" i="2"/>
  <c r="K32" i="2" s="1"/>
  <c r="H32" i="2"/>
  <c r="I32" i="2" s="1"/>
  <c r="G32" i="2"/>
  <c r="J31" i="2"/>
  <c r="K31" i="2" s="1"/>
  <c r="H31" i="2"/>
  <c r="I31" i="2" s="1"/>
  <c r="G31" i="2"/>
  <c r="J30" i="2"/>
  <c r="K30" i="2" s="1"/>
  <c r="H30" i="2"/>
  <c r="I30" i="2" s="1"/>
  <c r="G30" i="2"/>
  <c r="J29" i="2"/>
  <c r="K29" i="2" s="1"/>
  <c r="H29" i="2"/>
  <c r="I29" i="2" s="1"/>
  <c r="G29" i="2"/>
  <c r="J28" i="2"/>
  <c r="K28" i="2" s="1"/>
  <c r="H28" i="2"/>
  <c r="I28" i="2" s="1"/>
  <c r="G28" i="2"/>
  <c r="J27" i="2"/>
  <c r="K27" i="2" s="1"/>
  <c r="H27" i="2"/>
  <c r="I27" i="2" s="1"/>
  <c r="G27" i="2"/>
  <c r="J26" i="2"/>
  <c r="K26" i="2" s="1"/>
  <c r="H26" i="2"/>
  <c r="I26" i="2" s="1"/>
  <c r="G26" i="2"/>
  <c r="J25" i="2"/>
  <c r="K25" i="2" s="1"/>
  <c r="H25" i="2"/>
  <c r="I25" i="2" s="1"/>
  <c r="G25" i="2"/>
  <c r="J24" i="2"/>
  <c r="K24" i="2" s="1"/>
  <c r="H24" i="2"/>
  <c r="I24" i="2" s="1"/>
  <c r="G24" i="2"/>
  <c r="J23" i="2"/>
  <c r="K23" i="2" s="1"/>
  <c r="H23" i="2"/>
  <c r="I23" i="2" s="1"/>
  <c r="G23" i="2"/>
  <c r="J22" i="2"/>
  <c r="K22" i="2" s="1"/>
  <c r="H22" i="2"/>
  <c r="I22" i="2" s="1"/>
  <c r="G22" i="2"/>
  <c r="J21" i="2"/>
  <c r="K21" i="2" s="1"/>
  <c r="H21" i="2"/>
  <c r="I21" i="2" s="1"/>
  <c r="G21" i="2"/>
  <c r="J20" i="2"/>
  <c r="K20" i="2" s="1"/>
  <c r="H20" i="2"/>
  <c r="I20" i="2" s="1"/>
  <c r="G20" i="2"/>
  <c r="J19" i="2"/>
  <c r="K19" i="2" s="1"/>
  <c r="H19" i="2"/>
  <c r="I19" i="2" s="1"/>
  <c r="G19" i="2"/>
  <c r="J18" i="2"/>
  <c r="K18" i="2" s="1"/>
  <c r="H18" i="2"/>
  <c r="I18" i="2" s="1"/>
  <c r="G18" i="2"/>
  <c r="J17" i="2"/>
  <c r="K17" i="2" s="1"/>
  <c r="H17" i="2"/>
  <c r="I17" i="2" s="1"/>
  <c r="G17" i="2"/>
  <c r="J16" i="2"/>
  <c r="K16" i="2" s="1"/>
  <c r="H16" i="2"/>
  <c r="I16" i="2" s="1"/>
  <c r="G16" i="2"/>
  <c r="J15" i="2"/>
  <c r="K15" i="2" s="1"/>
  <c r="H15" i="2"/>
  <c r="I15" i="2" s="1"/>
  <c r="G15" i="2"/>
  <c r="J14" i="2"/>
  <c r="K14" i="2" s="1"/>
  <c r="H14" i="2"/>
  <c r="I14" i="2" s="1"/>
  <c r="G14" i="2"/>
  <c r="I14" i="3" l="1"/>
  <c r="L11" i="3"/>
  <c r="L15" i="3" s="1"/>
  <c r="E14" i="3"/>
  <c r="K14" i="3"/>
  <c r="K12" i="3"/>
  <c r="G14" i="3"/>
  <c r="E13" i="3"/>
  <c r="M13" i="3"/>
  <c r="M14" i="3"/>
  <c r="F11" i="3"/>
  <c r="G11" i="3" s="1"/>
  <c r="J11" i="3"/>
  <c r="K11" i="3" s="1"/>
  <c r="M12" i="3"/>
  <c r="I13" i="3"/>
  <c r="N12" i="3"/>
  <c r="O12" i="3" s="1"/>
  <c r="N11" i="3"/>
  <c r="O13" i="3"/>
  <c r="D12" i="3"/>
  <c r="E12" i="3" s="1"/>
  <c r="H12" i="3"/>
  <c r="I12" i="3" s="1"/>
  <c r="D11" i="3"/>
  <c r="H11" i="3"/>
  <c r="O14" i="3"/>
  <c r="F12" i="3"/>
  <c r="G12" i="3" s="1"/>
  <c r="G13" i="3"/>
  <c r="K13" i="3"/>
  <c r="M11" i="3" l="1"/>
  <c r="J15" i="3"/>
  <c r="N15" i="3"/>
  <c r="O11" i="3"/>
  <c r="I11" i="3"/>
  <c r="H15" i="3"/>
  <c r="E11" i="3"/>
  <c r="D15" i="3"/>
  <c r="F15" i="3"/>
  <c r="C15" i="3" l="1"/>
  <c r="G15" i="3" s="1"/>
  <c r="K15" i="3" l="1"/>
  <c r="M15" i="3"/>
  <c r="O15" i="3"/>
  <c r="I15" i="3"/>
  <c r="E15" i="3"/>
</calcChain>
</file>

<file path=xl/sharedStrings.xml><?xml version="1.0" encoding="utf-8"?>
<sst xmlns="http://schemas.openxmlformats.org/spreadsheetml/2006/main" count="1211" uniqueCount="834">
  <si>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</si>
  <si>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</si>
  <si>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</si>
  <si>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</si>
  <si>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</si>
  <si>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</si>
  <si>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</si>
  <si>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</si>
  <si>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</si>
  <si>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</si>
  <si>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</si>
  <si>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</si>
  <si>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</si>
  <si>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</si>
  <si>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</si>
  <si>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</si>
  <si>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Vũ Vân Long</t>
  </si>
  <si>
    <t>Xuất sắc</t>
  </si>
  <si>
    <t>Nguyễn Hoàng Vũ</t>
  </si>
  <si>
    <t>Nguyễn Nhật Minh</t>
  </si>
  <si>
    <t>Nguyễn Đức Anh</t>
  </si>
  <si>
    <t>Nguyễn Trường Huy</t>
  </si>
  <si>
    <t>Nguyễn Việt Bắc</t>
  </si>
  <si>
    <t>Trần Hùng Đức</t>
  </si>
  <si>
    <t>Vũ Đức Anh</t>
  </si>
  <si>
    <t>Vũ Trung Hiếu</t>
  </si>
  <si>
    <t>Bùi Tiến Sâm</t>
  </si>
  <si>
    <t>Quản Xuân Sơn</t>
  </si>
  <si>
    <t>Phạm Long Nhật</t>
  </si>
  <si>
    <t>Đàm Thái Ninh</t>
  </si>
  <si>
    <t>Trần Văn Dy</t>
  </si>
  <si>
    <t>Tốt</t>
  </si>
  <si>
    <t>Phùng Đình Thuận</t>
  </si>
  <si>
    <t>Khá</t>
  </si>
  <si>
    <t>Trần Kim Thành</t>
  </si>
  <si>
    <t>Nguyễn Phan Hiển</t>
  </si>
  <si>
    <t>Trịnh Minh Hiếu</t>
  </si>
  <si>
    <t>Tống Duy Tân</t>
  </si>
  <si>
    <t>Phạm Thị Kim Huệ</t>
  </si>
  <si>
    <t>Nguyễn Tiến Trung</t>
  </si>
  <si>
    <t>Nguyễn Phú Lộc</t>
  </si>
  <si>
    <t>Đặng Văn Khải</t>
  </si>
  <si>
    <t>Bùi Ngọc Khánh</t>
  </si>
  <si>
    <t>Nguyễn Quốc Tuấn</t>
  </si>
  <si>
    <t>Bùi Duy Quảng</t>
  </si>
  <si>
    <t>Đỗ Quang Dũng</t>
  </si>
  <si>
    <t>Cao Tuấn Anh</t>
  </si>
  <si>
    <t>Lê Hoàng Anh</t>
  </si>
  <si>
    <t>Nguyễn Công Huynh</t>
  </si>
  <si>
    <t>Phó Viết Tiến Anh</t>
  </si>
  <si>
    <t>Nguyễn Văn Trường</t>
  </si>
  <si>
    <t>Bùi Trọng Anh</t>
  </si>
  <si>
    <t>Đỗ Xuân Cảnh</t>
  </si>
  <si>
    <t>Lê Trung Hiếu</t>
  </si>
  <si>
    <t>Nguyễn Bình Minh</t>
  </si>
  <si>
    <t>Nguyễn Đức Thành</t>
  </si>
  <si>
    <t>Nguyễn Quang Huy</t>
  </si>
  <si>
    <t>Nguyễn Huy Hoàng Anh</t>
  </si>
  <si>
    <t>Nguyễn Huy Hoàng</t>
  </si>
  <si>
    <t>Nguyễn Duy Hậu</t>
  </si>
  <si>
    <t>Ngô Xuân Mạnh</t>
  </si>
  <si>
    <t>Nguyễn Phương Đông</t>
  </si>
  <si>
    <t>Nguyễn Văn Hải</t>
  </si>
  <si>
    <t>Nguyễn Văn Thân</t>
  </si>
  <si>
    <t>Trịnh Đắc Phú</t>
  </si>
  <si>
    <t>Nguyễn Ngô Việt Trung</t>
  </si>
  <si>
    <t>Đỗ Hải Hà</t>
  </si>
  <si>
    <t>Cao Đặng Quốc Vương</t>
  </si>
  <si>
    <t>Nguyễn Duy Minh Lâm</t>
  </si>
  <si>
    <t>Dương Minh Đức</t>
  </si>
  <si>
    <t>Nguyễn Đức Tước</t>
  </si>
  <si>
    <t>Nguyễn Minh Hiếu</t>
  </si>
  <si>
    <t>Hoàng Bùi Tuấn Anh</t>
  </si>
  <si>
    <t>Nguyễn Bảo Sơn</t>
  </si>
  <si>
    <t>Phạm Thành Nam</t>
  </si>
  <si>
    <t>Phạm Anh Quân</t>
  </si>
  <si>
    <t>Hồ Hà Ngọc Nhất</t>
  </si>
  <si>
    <t>Lê Thành Đạt</t>
  </si>
  <si>
    <t>Hồ Cảnh Quyền</t>
  </si>
  <si>
    <t>Trần Kim Dũng</t>
  </si>
  <si>
    <t>Phạm Chiến</t>
  </si>
  <si>
    <t>Dương Thị Thu Thảo</t>
  </si>
  <si>
    <t>Trần Đức Hùng</t>
  </si>
  <si>
    <t>Nguyễn Lâm Tùng Bách</t>
  </si>
  <si>
    <t>Hồ Lê Dương</t>
  </si>
  <si>
    <t>Lê Tuấn Anh</t>
  </si>
  <si>
    <t>Ngô Văn Kiệt</t>
  </si>
  <si>
    <t>Nguyễn Tiến Dũng</t>
  </si>
  <si>
    <t>Vũ Minh Tiến</t>
  </si>
  <si>
    <t>Trần Hồng Đăng</t>
  </si>
  <si>
    <t>Bùi Thế Long</t>
  </si>
  <si>
    <t>Phạm Quang Vinh</t>
  </si>
  <si>
    <t>Bàn Hoàng Sơn</t>
  </si>
  <si>
    <t>Ngô Đức Hùng</t>
  </si>
  <si>
    <t>Triệu Vũ Hoàn</t>
  </si>
  <si>
    <t>Nguyễn Phương Trang</t>
  </si>
  <si>
    <t>Lê Văn Đức</t>
  </si>
  <si>
    <t>Nguyễn Tiến Khôi</t>
  </si>
  <si>
    <t>Dương Phương Hiểu</t>
  </si>
  <si>
    <t>Lý Quốc An</t>
  </si>
  <si>
    <t>Hoàng Đình Hưng</t>
  </si>
  <si>
    <t>Bùi Thế Huy</t>
  </si>
  <si>
    <t>Cao Xuân Nguyên</t>
  </si>
  <si>
    <t>Hồ Tú Minh</t>
  </si>
  <si>
    <t>VIỆN TRÍ TUỆ NHÂN TẠO</t>
  </si>
  <si>
    <t>Nguyễn Quý Đang</t>
  </si>
  <si>
    <t>Chu Hữu Đăng Trường</t>
  </si>
  <si>
    <t>Ngô Việt Anh</t>
  </si>
  <si>
    <t>Nguyễn Công Hiếu</t>
  </si>
  <si>
    <t>Nguyễn Nam Dương</t>
  </si>
  <si>
    <t>Nguyễn Mạnh Cường</t>
  </si>
  <si>
    <t>Quách Đắc Chính</t>
  </si>
  <si>
    <t>Nguyễn Văn Mạnh</t>
  </si>
  <si>
    <t>Trần An Thắng</t>
  </si>
  <si>
    <t>Nguyễn Trần Hải Ninh</t>
  </si>
  <si>
    <t>Phan Văn Hiếu</t>
  </si>
  <si>
    <t>Lê Anh Tiến</t>
  </si>
  <si>
    <t>Bùi Quang Vinh</t>
  </si>
  <si>
    <t>Nguyễn Nhật Tân</t>
  </si>
  <si>
    <t>Đinh Duy Bách</t>
  </si>
  <si>
    <t>Nguyễn Đức Minh</t>
  </si>
  <si>
    <t>Lê Hữu Đức</t>
  </si>
  <si>
    <t>Đỗ Minh Nhật</t>
  </si>
  <si>
    <t>Nguyễn Minh Hường</t>
  </si>
  <si>
    <t>Đoàn Nhật Bình</t>
  </si>
  <si>
    <t>Lê Nguyên Vũ</t>
  </si>
  <si>
    <t>Nguyễn Trọng Huy</t>
  </si>
  <si>
    <t>Tạ Nguyên Dũng</t>
  </si>
  <si>
    <t>Hoàng Đăng Khoa</t>
  </si>
  <si>
    <t>Khổng Ngọc Anh</t>
  </si>
  <si>
    <t>Trần Đức Đăng Khôi</t>
  </si>
  <si>
    <t>Nguyễn Gia Lộc</t>
  </si>
  <si>
    <t>Vũ Minh Đăng</t>
  </si>
  <si>
    <t>Vũ Minh Khải</t>
  </si>
  <si>
    <t>Đỗ Tiến Dũng</t>
  </si>
  <si>
    <t>Nguyễn Xuân Trình</t>
  </si>
  <si>
    <t>Phạm Khắc Tiệp</t>
  </si>
  <si>
    <t>Phạm Văn Trường</t>
  </si>
  <si>
    <t>Nguyễn Kim Hoàng Anh</t>
  </si>
  <si>
    <t>Hồ Minh Hoàng</t>
  </si>
  <si>
    <t>Trần Nam Anh</t>
  </si>
  <si>
    <t>Lèng Hữu Phúc</t>
  </si>
  <si>
    <t>Bùi Văn Khải</t>
  </si>
  <si>
    <t>Bùi Duy Hải</t>
  </si>
  <si>
    <t>Đỗ Ngọc Anh</t>
  </si>
  <si>
    <t>Chu Thân Nhất</t>
  </si>
  <si>
    <t>Vũ Đình Thọ</t>
  </si>
  <si>
    <t>Vũ Việt Hùng</t>
  </si>
  <si>
    <t>Vũ Minh Đức</t>
  </si>
  <si>
    <t>Đào Duy Hưng</t>
  </si>
  <si>
    <t>Ngô Huy Hoàn</t>
  </si>
  <si>
    <t>Nguyễn Xuân Hiệp</t>
  </si>
  <si>
    <t>Trần Tiến Nam</t>
  </si>
  <si>
    <t>Nguyễn Hải Nam</t>
  </si>
  <si>
    <t>Bùi Đức Mạnh</t>
  </si>
  <si>
    <t>Nguyễn Trọng Khánh</t>
  </si>
  <si>
    <t>Phạm Thành Long</t>
  </si>
  <si>
    <t>Phạm Công Đức</t>
  </si>
  <si>
    <t>Vũ Minh Hiếu</t>
  </si>
  <si>
    <t>Chu Huỳnh Đức</t>
  </si>
  <si>
    <t>Phạm Đăng Phong</t>
  </si>
  <si>
    <t>Đinh Văn Sinh</t>
  </si>
  <si>
    <t>Vương Ngọc Quân</t>
  </si>
  <si>
    <t>Đỗ Thị Thùy Trang</t>
  </si>
  <si>
    <t>Nguyễn Quang Thao</t>
  </si>
  <si>
    <t>Vũ Thành Đạt</t>
  </si>
  <si>
    <t>Hà Kim Dương</t>
  </si>
  <si>
    <t>Nguyễn Mạnh Hùng</t>
  </si>
  <si>
    <t>Nguyễn Tuấn Thành</t>
  </si>
  <si>
    <t>Vũ Đình Quang Huy</t>
  </si>
  <si>
    <t>Nguyễn Công Thành</t>
  </si>
  <si>
    <t>Thái Thị Thùy Linh</t>
  </si>
  <si>
    <t>Nguyễn Viết Vũ</t>
  </si>
  <si>
    <t>Nguyễn Tông Quân</t>
  </si>
  <si>
    <t>Hà Như Ý</t>
  </si>
  <si>
    <t>Nguyễn Thế An</t>
  </si>
  <si>
    <t>Bùi Việt Anh</t>
  </si>
  <si>
    <t>Long Trí Thái Sơn</t>
  </si>
  <si>
    <t>Nguyễn Đức Huy</t>
  </si>
  <si>
    <t>Hoàng Việt Tùng</t>
  </si>
  <si>
    <t>Đàm Văn Hiển</t>
  </si>
  <si>
    <t>Nguyễn Quang Trung</t>
  </si>
  <si>
    <t>Lê Việt Hùng</t>
  </si>
  <si>
    <t>Hoàng Ngọc Hào</t>
  </si>
  <si>
    <t>Trần Phạm Hoàng</t>
  </si>
  <si>
    <t>Trần Quốc Sáng</t>
  </si>
  <si>
    <t>Thái Nguyễn Hoàng Bách</t>
  </si>
  <si>
    <t>Long Hoàng Vinh</t>
  </si>
  <si>
    <t>Lớp</t>
  </si>
  <si>
    <t>Sĩ số</t>
  </si>
  <si>
    <t>Kết quả xếp loại</t>
  </si>
  <si>
    <t>Trung bình</t>
  </si>
  <si>
    <t>Yếu</t>
  </si>
  <si>
    <t>Kém</t>
  </si>
  <si>
    <t>Số lượng</t>
  </si>
  <si>
    <t>%</t>
  </si>
  <si>
    <t>Tổng Viện VTTNT</t>
  </si>
  <si>
    <t>HĐ cấp Trường
(dự kiến)</t>
  </si>
  <si>
    <t>22022501</t>
  </si>
  <si>
    <t>21/09/2004</t>
  </si>
  <si>
    <t>22022502</t>
  </si>
  <si>
    <t>24/01/2004</t>
  </si>
  <si>
    <t>22022503</t>
  </si>
  <si>
    <t>10/01/2004</t>
  </si>
  <si>
    <t>22022504</t>
  </si>
  <si>
    <t>25/08/2004</t>
  </si>
  <si>
    <t>22022509</t>
  </si>
  <si>
    <t>11/09/2004</t>
  </si>
  <si>
    <t>22022511</t>
  </si>
  <si>
    <t>17/01/2004</t>
  </si>
  <si>
    <t>22022513</t>
  </si>
  <si>
    <t>19/03/2004</t>
  </si>
  <si>
    <t>22022514</t>
  </si>
  <si>
    <t>03/09/2004</t>
  </si>
  <si>
    <t>22022515</t>
  </si>
  <si>
    <t>02/01/2004</t>
  </si>
  <si>
    <t>22022517</t>
  </si>
  <si>
    <t>26/09/2004</t>
  </si>
  <si>
    <t>22022519</t>
  </si>
  <si>
    <t>18/02/2004</t>
  </si>
  <si>
    <t>22022520</t>
  </si>
  <si>
    <t>20/11/2004</t>
  </si>
  <si>
    <t>22022522</t>
  </si>
  <si>
    <t>14/06/2004</t>
  </si>
  <si>
    <t>22022523</t>
  </si>
  <si>
    <t>14/07/2004</t>
  </si>
  <si>
    <t>22022524</t>
  </si>
  <si>
    <t>16/12/2004</t>
  </si>
  <si>
    <t>22022532</t>
  </si>
  <si>
    <t>29/01/2003</t>
  </si>
  <si>
    <t>22022534</t>
  </si>
  <si>
    <t>08/08/2004</t>
  </si>
  <si>
    <t>22022536</t>
  </si>
  <si>
    <t>04/02/2004</t>
  </si>
  <si>
    <t>22022538</t>
  </si>
  <si>
    <t>27/11/2004</t>
  </si>
  <si>
    <t>22022540</t>
  </si>
  <si>
    <t>07/11/2004</t>
  </si>
  <si>
    <t>22022541</t>
  </si>
  <si>
    <t>02/08/2004</t>
  </si>
  <si>
    <t>22022547</t>
  </si>
  <si>
    <t>01/01/2004</t>
  </si>
  <si>
    <t>22022550</t>
  </si>
  <si>
    <t>03/01/2004</t>
  </si>
  <si>
    <t>22022551</t>
  </si>
  <si>
    <t>26/10/2004</t>
  </si>
  <si>
    <t>22022553</t>
  </si>
  <si>
    <t>25/10/2004</t>
  </si>
  <si>
    <t>22022559</t>
  </si>
  <si>
    <t>05/09/2004</t>
  </si>
  <si>
    <t>22022561</t>
  </si>
  <si>
    <t>03/02/2004</t>
  </si>
  <si>
    <t>22022562</t>
  </si>
  <si>
    <t>30/03/2004</t>
  </si>
  <si>
    <t>22022563</t>
  </si>
  <si>
    <t>05/08/2004</t>
  </si>
  <si>
    <t>22022565</t>
  </si>
  <si>
    <t>22022568</t>
  </si>
  <si>
    <t>22022571</t>
  </si>
  <si>
    <t>13/03/2004</t>
  </si>
  <si>
    <t>22022572</t>
  </si>
  <si>
    <t>01/12/2004</t>
  </si>
  <si>
    <t>22022573</t>
  </si>
  <si>
    <t>16/09/2004</t>
  </si>
  <si>
    <t>22022576</t>
  </si>
  <si>
    <t>07/04/2004</t>
  </si>
  <si>
    <t>22022579</t>
  </si>
  <si>
    <t>04/11/2004</t>
  </si>
  <si>
    <t>22022581</t>
  </si>
  <si>
    <t>09/09/2004</t>
  </si>
  <si>
    <t>22022582</t>
  </si>
  <si>
    <t>26/10/2003</t>
  </si>
  <si>
    <t>22022583</t>
  </si>
  <si>
    <t>22022584</t>
  </si>
  <si>
    <t>26/06/2004</t>
  </si>
  <si>
    <t>22022586</t>
  </si>
  <si>
    <t>13/06/2003</t>
  </si>
  <si>
    <t>22022588</t>
  </si>
  <si>
    <t>11/08/2004</t>
  </si>
  <si>
    <t>22022593</t>
  </si>
  <si>
    <t>19/10/2004</t>
  </si>
  <si>
    <t>22022595</t>
  </si>
  <si>
    <t>07/01/2004</t>
  </si>
  <si>
    <t>22022596</t>
  </si>
  <si>
    <t>30/01/2004</t>
  </si>
  <si>
    <t>22022597</t>
  </si>
  <si>
    <t>29/10/2003</t>
  </si>
  <si>
    <t>22022598</t>
  </si>
  <si>
    <t>22022599</t>
  </si>
  <si>
    <t>22022601</t>
  </si>
  <si>
    <t>02/03/2004</t>
  </si>
  <si>
    <t>22022605</t>
  </si>
  <si>
    <t>22022606</t>
  </si>
  <si>
    <t>29/01/2004</t>
  </si>
  <si>
    <t>22022608</t>
  </si>
  <si>
    <t>28/07/2004</t>
  </si>
  <si>
    <t>22022609</t>
  </si>
  <si>
    <t>05/12/2004</t>
  </si>
  <si>
    <t>22022611</t>
  </si>
  <si>
    <t>22022613</t>
  </si>
  <si>
    <t>25/03/2004</t>
  </si>
  <si>
    <t>22022618</t>
  </si>
  <si>
    <t>20/01/2004</t>
  </si>
  <si>
    <t>22022625</t>
  </si>
  <si>
    <t>03/04/2004</t>
  </si>
  <si>
    <t>22022626</t>
  </si>
  <si>
    <t>12/09/2004</t>
  </si>
  <si>
    <t>22022627</t>
  </si>
  <si>
    <t>31/08/2004</t>
  </si>
  <si>
    <t>22022629</t>
  </si>
  <si>
    <t>22/03/2003</t>
  </si>
  <si>
    <t>22022633</t>
  </si>
  <si>
    <t>20/05/2004</t>
  </si>
  <si>
    <t>22022634</t>
  </si>
  <si>
    <t>22022638</t>
  </si>
  <si>
    <t>04/04/2004</t>
  </si>
  <si>
    <t>22022639</t>
  </si>
  <si>
    <t>12/10/2004</t>
  </si>
  <si>
    <t>22022640</t>
  </si>
  <si>
    <t>30/07/2004</t>
  </si>
  <si>
    <t>22022641</t>
  </si>
  <si>
    <t>21/04/2004</t>
  </si>
  <si>
    <t>22022642</t>
  </si>
  <si>
    <t>22/08/2004</t>
  </si>
  <si>
    <t>22022643</t>
  </si>
  <si>
    <t>09/02/2004</t>
  </si>
  <si>
    <t>22022644</t>
  </si>
  <si>
    <t>02/10/2004</t>
  </si>
  <si>
    <t>22022645</t>
  </si>
  <si>
    <t>03/08/2004</t>
  </si>
  <si>
    <t>22022646</t>
  </si>
  <si>
    <t>28/03/2004</t>
  </si>
  <si>
    <t>22022647</t>
  </si>
  <si>
    <t>13/10/2004</t>
  </si>
  <si>
    <t>22022648</t>
  </si>
  <si>
    <t>26/12/2003</t>
  </si>
  <si>
    <t>22022651</t>
  </si>
  <si>
    <t>17/09/2004</t>
  </si>
  <si>
    <t>22022652</t>
  </si>
  <si>
    <t>18/01/2004</t>
  </si>
  <si>
    <t>22022654</t>
  </si>
  <si>
    <t>30/08/2004</t>
  </si>
  <si>
    <t>22022656</t>
  </si>
  <si>
    <t>26/05/2004</t>
  </si>
  <si>
    <t>22022657</t>
  </si>
  <si>
    <t>30/06/2002</t>
  </si>
  <si>
    <t>22022658</t>
  </si>
  <si>
    <t>26/04/2004</t>
  </si>
  <si>
    <t>22022659</t>
  </si>
  <si>
    <t>22022660</t>
  </si>
  <si>
    <t>18/10/2004</t>
  </si>
  <si>
    <t>22022662</t>
  </si>
  <si>
    <t>22022667</t>
  </si>
  <si>
    <t>07/03/2004</t>
  </si>
  <si>
    <t>22022670</t>
  </si>
  <si>
    <t>22022674</t>
  </si>
  <si>
    <t>21/05/2004</t>
  </si>
  <si>
    <t xml:space="preserve">Danh sách có: 85 sinh viên./. </t>
  </si>
  <si>
    <t>LỚP QH-2022-I/CQ-A-AI1, HỌC KỲ 2, NĂM HỌC 23-24</t>
  </si>
  <si>
    <t>LỚP QH-2022-I/CQ-A-AI2, HỌC KỲ 2, NĂM HỌC 23-24</t>
  </si>
  <si>
    <t>22022500</t>
  </si>
  <si>
    <t>25/01/2004</t>
  </si>
  <si>
    <t>22022505</t>
  </si>
  <si>
    <t>14/12/2004</t>
  </si>
  <si>
    <t>22022508</t>
  </si>
  <si>
    <t>22022510</t>
  </si>
  <si>
    <t>03/03/2004</t>
  </si>
  <si>
    <t>22022512</t>
  </si>
  <si>
    <t>22022516</t>
  </si>
  <si>
    <t>29/09/2004</t>
  </si>
  <si>
    <t>22022518</t>
  </si>
  <si>
    <t>27/10/2004</t>
  </si>
  <si>
    <t>22022521</t>
  </si>
  <si>
    <t>22/06/2004</t>
  </si>
  <si>
    <t>22022525</t>
  </si>
  <si>
    <t>20/03/2004</t>
  </si>
  <si>
    <t>22022526</t>
  </si>
  <si>
    <t>23/11/2004</t>
  </si>
  <si>
    <t>22022527</t>
  </si>
  <si>
    <t>03/09/1998</t>
  </si>
  <si>
    <t>22022528</t>
  </si>
  <si>
    <t>04/01/2004</t>
  </si>
  <si>
    <t>22022529</t>
  </si>
  <si>
    <t>21/07/2004</t>
  </si>
  <si>
    <t>22022530</t>
  </si>
  <si>
    <t>26/02/2004</t>
  </si>
  <si>
    <t>22022531</t>
  </si>
  <si>
    <t>22022533</t>
  </si>
  <si>
    <t>31/03/2004</t>
  </si>
  <si>
    <t>22022535</t>
  </si>
  <si>
    <t>17/08/2004</t>
  </si>
  <si>
    <t>22022537</t>
  </si>
  <si>
    <t>09/04/2004</t>
  </si>
  <si>
    <t>22022539</t>
  </si>
  <si>
    <t>20/12/2004</t>
  </si>
  <si>
    <t>22022542</t>
  </si>
  <si>
    <t>22022543</t>
  </si>
  <si>
    <t>30/11/2004</t>
  </si>
  <si>
    <t>22022544</t>
  </si>
  <si>
    <t>22022545</t>
  </si>
  <si>
    <t>22022546</t>
  </si>
  <si>
    <t>21/09/2003</t>
  </si>
  <si>
    <t>22022548</t>
  </si>
  <si>
    <t>30/12/2004</t>
  </si>
  <si>
    <t>22022549</t>
  </si>
  <si>
    <t>15/12/2004</t>
  </si>
  <si>
    <t>22022552</t>
  </si>
  <si>
    <t>19/05/2004</t>
  </si>
  <si>
    <t>22022554</t>
  </si>
  <si>
    <t>25/07/2004</t>
  </si>
  <si>
    <t>22022555</t>
  </si>
  <si>
    <t>26/07/2004</t>
  </si>
  <si>
    <t>22022556</t>
  </si>
  <si>
    <t>15/01/2004</t>
  </si>
  <si>
    <t>22022557</t>
  </si>
  <si>
    <t>24/10/2004</t>
  </si>
  <si>
    <t>22022558</t>
  </si>
  <si>
    <t>04/09/2004</t>
  </si>
  <si>
    <t>22022560</t>
  </si>
  <si>
    <t>15/09/2004</t>
  </si>
  <si>
    <t>22022564</t>
  </si>
  <si>
    <t>24/04/2004</t>
  </si>
  <si>
    <t>22022566</t>
  </si>
  <si>
    <t>16/04/2004</t>
  </si>
  <si>
    <t>22022567</t>
  </si>
  <si>
    <t>18/03/2004</t>
  </si>
  <si>
    <t>22022569</t>
  </si>
  <si>
    <t>12/03/2004</t>
  </si>
  <si>
    <t>22022570</t>
  </si>
  <si>
    <t>22022574</t>
  </si>
  <si>
    <t>22022575</t>
  </si>
  <si>
    <t>09/07/2004</t>
  </si>
  <si>
    <t>22022577</t>
  </si>
  <si>
    <t>22022578</t>
  </si>
  <si>
    <t>24/05/2004</t>
  </si>
  <si>
    <t>22022580</t>
  </si>
  <si>
    <t>02/02/2004</t>
  </si>
  <si>
    <t>22022585</t>
  </si>
  <si>
    <t>13/11/2004</t>
  </si>
  <si>
    <t>22022587</t>
  </si>
  <si>
    <t>22022589</t>
  </si>
  <si>
    <t>25/12/2004</t>
  </si>
  <si>
    <t>22022590</t>
  </si>
  <si>
    <t>16/05/2004</t>
  </si>
  <si>
    <t>22022591</t>
  </si>
  <si>
    <t>22022594</t>
  </si>
  <si>
    <t>22022600</t>
  </si>
  <si>
    <t>23/08/2004</t>
  </si>
  <si>
    <t>22022602</t>
  </si>
  <si>
    <t>22022603</t>
  </si>
  <si>
    <t>08/01/2004</t>
  </si>
  <si>
    <t>22022604</t>
  </si>
  <si>
    <t>22022607</t>
  </si>
  <si>
    <t>20/07/1999</t>
  </si>
  <si>
    <t>22022610</t>
  </si>
  <si>
    <t>16/12/2002</t>
  </si>
  <si>
    <t>22022612</t>
  </si>
  <si>
    <t>08/07/2004</t>
  </si>
  <si>
    <t>22022614</t>
  </si>
  <si>
    <t>26/11/2004</t>
  </si>
  <si>
    <t>22022615</t>
  </si>
  <si>
    <t>22022616</t>
  </si>
  <si>
    <t>14/10/2004</t>
  </si>
  <si>
    <t>22022617</t>
  </si>
  <si>
    <t>22022619</t>
  </si>
  <si>
    <t>19/07/2004</t>
  </si>
  <si>
    <t>22022620</t>
  </si>
  <si>
    <t>22022621</t>
  </si>
  <si>
    <t>17/07/2002</t>
  </si>
  <si>
    <t>22022622</t>
  </si>
  <si>
    <t>11/03/2004</t>
  </si>
  <si>
    <t>22022623</t>
  </si>
  <si>
    <t>24/07/2004</t>
  </si>
  <si>
    <t>22022624</t>
  </si>
  <si>
    <t>26/03/2004</t>
  </si>
  <si>
    <t>22022628</t>
  </si>
  <si>
    <t>01/02/2004</t>
  </si>
  <si>
    <t>22022630</t>
  </si>
  <si>
    <t>10/06/2004</t>
  </si>
  <si>
    <t>22022631</t>
  </si>
  <si>
    <t>11/04/2004</t>
  </si>
  <si>
    <t>22022632</t>
  </si>
  <si>
    <t>22022635</t>
  </si>
  <si>
    <t>08/02/2004</t>
  </si>
  <si>
    <t>22022636</t>
  </si>
  <si>
    <t>23/10/2004</t>
  </si>
  <si>
    <t>22022649</t>
  </si>
  <si>
    <t>20/09/2004</t>
  </si>
  <si>
    <t>22022650</t>
  </si>
  <si>
    <t>10/12/2004</t>
  </si>
  <si>
    <t>22022653</t>
  </si>
  <si>
    <t>22022655</t>
  </si>
  <si>
    <t>05/11/2004</t>
  </si>
  <si>
    <t>22022661</t>
  </si>
  <si>
    <t>15/10/2004</t>
  </si>
  <si>
    <t>22022663</t>
  </si>
  <si>
    <t>22022664</t>
  </si>
  <si>
    <t>27/09/2004</t>
  </si>
  <si>
    <t>22022665</t>
  </si>
  <si>
    <t>16/03/2004</t>
  </si>
  <si>
    <t>22022666</t>
  </si>
  <si>
    <t>22022668</t>
  </si>
  <si>
    <t>17/05/2004</t>
  </si>
  <si>
    <t>22022669</t>
  </si>
  <si>
    <t>22022671</t>
  </si>
  <si>
    <t>22/02/2004</t>
  </si>
  <si>
    <t>22022672</t>
  </si>
  <si>
    <t>10/10/2004</t>
  </si>
  <si>
    <t>22022673</t>
  </si>
  <si>
    <t xml:space="preserve">Danh sách có: 86 sinh viên./. </t>
  </si>
  <si>
    <t>23020323</t>
  </si>
  <si>
    <t>Nguyễn Trường An</t>
  </si>
  <si>
    <t>16/04/2005</t>
  </si>
  <si>
    <t>23020325</t>
  </si>
  <si>
    <t>Đỗ Hoàng Anh</t>
  </si>
  <si>
    <t>01/09/2005</t>
  </si>
  <si>
    <t>23020327</t>
  </si>
  <si>
    <t>Lê Hồng Anh</t>
  </si>
  <si>
    <t>15/11/2005</t>
  </si>
  <si>
    <t>23020329</t>
  </si>
  <si>
    <t>Nguyễn Vũ Quang Anh</t>
  </si>
  <si>
    <t>06/09/2005</t>
  </si>
  <si>
    <t>23020333</t>
  </si>
  <si>
    <t>Trịnh Tuấn Ngọc Bảo</t>
  </si>
  <si>
    <t>30/11/2005</t>
  </si>
  <si>
    <t>23020335</t>
  </si>
  <si>
    <t>Nguyễn Duy Hải Bằng</t>
  </si>
  <si>
    <t>20/10/2005</t>
  </si>
  <si>
    <t>23020337</t>
  </si>
  <si>
    <t>Nguyễn Thế Cương</t>
  </si>
  <si>
    <t>11/07/2005</t>
  </si>
  <si>
    <t>23020339</t>
  </si>
  <si>
    <t>Phan Trần Mạnh Cường</t>
  </si>
  <si>
    <t>28/09/2005</t>
  </si>
  <si>
    <t>23020341</t>
  </si>
  <si>
    <t>Vũ Bảo Chinh</t>
  </si>
  <si>
    <t>04/04/2005</t>
  </si>
  <si>
    <t>23020343</t>
  </si>
  <si>
    <t>Đỗ Việt Dũng</t>
  </si>
  <si>
    <t>26/09/2005</t>
  </si>
  <si>
    <t>23020345</t>
  </si>
  <si>
    <t>Phạm Tiến Dũng</t>
  </si>
  <si>
    <t>15/06/2005</t>
  </si>
  <si>
    <t>23020347</t>
  </si>
  <si>
    <t>Đặng Đức Duy</t>
  </si>
  <si>
    <t>13/05/2005</t>
  </si>
  <si>
    <t>23020349</t>
  </si>
  <si>
    <t>Hoàng Văn Dương</t>
  </si>
  <si>
    <t>01/02/2005</t>
  </si>
  <si>
    <t>23020351</t>
  </si>
  <si>
    <t>Vũ Nguyên Đan</t>
  </si>
  <si>
    <t>14/12/2005</t>
  </si>
  <si>
    <t>23020353</t>
  </si>
  <si>
    <t>Tô Tiến Đạt</t>
  </si>
  <si>
    <t>05/07/2005</t>
  </si>
  <si>
    <t>23020357</t>
  </si>
  <si>
    <t>Hoàng Ngọc Điệp</t>
  </si>
  <si>
    <t>23/06/2005</t>
  </si>
  <si>
    <t>23020359</t>
  </si>
  <si>
    <t>Trịnh Hoàng Đức</t>
  </si>
  <si>
    <t>23020363</t>
  </si>
  <si>
    <t>Vi Minh Hiển</t>
  </si>
  <si>
    <t>11/09/2005</t>
  </si>
  <si>
    <t>23020365</t>
  </si>
  <si>
    <t>Lê Vũ Hiếu</t>
  </si>
  <si>
    <t>07/08/2005</t>
  </si>
  <si>
    <t>23020367</t>
  </si>
  <si>
    <t>Phạm Trung Hiếu</t>
  </si>
  <si>
    <t>28/08/2005</t>
  </si>
  <si>
    <t>23020369</t>
  </si>
  <si>
    <t>Phùng Vũ Hoàng</t>
  </si>
  <si>
    <t>29/08/2005</t>
  </si>
  <si>
    <t>23020371</t>
  </si>
  <si>
    <t>Hoàng Mạnh Hùng</t>
  </si>
  <si>
    <t>27/02/2005</t>
  </si>
  <si>
    <t>23020373</t>
  </si>
  <si>
    <t>Phạm Quốc Hùng</t>
  </si>
  <si>
    <t>28/12/2005</t>
  </si>
  <si>
    <t>23020375</t>
  </si>
  <si>
    <t>Hà Xuân Huy</t>
  </si>
  <si>
    <t>18/03/2005</t>
  </si>
  <si>
    <t>23020377</t>
  </si>
  <si>
    <t>Nguyễn Gia Huy</t>
  </si>
  <si>
    <t>09/06/2005</t>
  </si>
  <si>
    <t>23020379</t>
  </si>
  <si>
    <t>Nguyễn Văn Huy</t>
  </si>
  <si>
    <t>03/03/2005</t>
  </si>
  <si>
    <t>23020381</t>
  </si>
  <si>
    <t>Nguyễn Thị Thanh Huyền</t>
  </si>
  <si>
    <t>19/07/2005</t>
  </si>
  <si>
    <t>23020383</t>
  </si>
  <si>
    <t>Nguyễn Anh Kiệt</t>
  </si>
  <si>
    <t>14/11/2005</t>
  </si>
  <si>
    <t>23020385</t>
  </si>
  <si>
    <t>Nguyễn Gia Khánh</t>
  </si>
  <si>
    <t>09/12/2005</t>
  </si>
  <si>
    <t>23020387</t>
  </si>
  <si>
    <t>Trần Quốc Khánh</t>
  </si>
  <si>
    <t>07/12/2005</t>
  </si>
  <si>
    <t>23020391</t>
  </si>
  <si>
    <t>Phạm Bảo Lăng</t>
  </si>
  <si>
    <t>01/07/2005</t>
  </si>
  <si>
    <t>23020393</t>
  </si>
  <si>
    <t>Muộn Quốc Khánh Linh</t>
  </si>
  <si>
    <t>23020395</t>
  </si>
  <si>
    <t>Nguyễn Văn Linh</t>
  </si>
  <si>
    <t>23020397</t>
  </si>
  <si>
    <t>Tạ Giang Thùy Loan</t>
  </si>
  <si>
    <t>25/01/2005</t>
  </si>
  <si>
    <t>23020399</t>
  </si>
  <si>
    <t>Nguyễn Thị Minh Ly</t>
  </si>
  <si>
    <t>02/06/2005</t>
  </si>
  <si>
    <t>23020401</t>
  </si>
  <si>
    <t>Vũ Đức Minh</t>
  </si>
  <si>
    <t>31/03/2005</t>
  </si>
  <si>
    <t>23020403</t>
  </si>
  <si>
    <t>Hoàng Ngọc Nam</t>
  </si>
  <si>
    <t>14/04/2005</t>
  </si>
  <si>
    <t>23020405</t>
  </si>
  <si>
    <t>Nguyễn Hữu Hoàng Nam</t>
  </si>
  <si>
    <t>04/07/2005</t>
  </si>
  <si>
    <t>23020407</t>
  </si>
  <si>
    <t>Đặng Minh Nguyệt</t>
  </si>
  <si>
    <t>09/01/2005</t>
  </si>
  <si>
    <t>23020409</t>
  </si>
  <si>
    <t>Đào Tự Phát</t>
  </si>
  <si>
    <t>02/07/2005</t>
  </si>
  <si>
    <t>23020411</t>
  </si>
  <si>
    <t>Cao Minh Quang</t>
  </si>
  <si>
    <t>01/11/2005</t>
  </si>
  <si>
    <t>23020413</t>
  </si>
  <si>
    <t>Phạm Nhật Quang</t>
  </si>
  <si>
    <t>03/08/2005</t>
  </si>
  <si>
    <t>23020415</t>
  </si>
  <si>
    <t>Bùi Minh Quân</t>
  </si>
  <si>
    <t>04/09/2005</t>
  </si>
  <si>
    <t>23020417</t>
  </si>
  <si>
    <t>Nguyễn Minh Quân</t>
  </si>
  <si>
    <t>14/06/2005</t>
  </si>
  <si>
    <t>23020419</t>
  </si>
  <si>
    <t>Phan Mạnh Quân</t>
  </si>
  <si>
    <t>15/03/2005</t>
  </si>
  <si>
    <t>23020421</t>
  </si>
  <si>
    <t>Hoàng Minh Quyền</t>
  </si>
  <si>
    <t>29/03/2005</t>
  </si>
  <si>
    <t>23020423</t>
  </si>
  <si>
    <t>Hoàng Sơn</t>
  </si>
  <si>
    <t>23020425</t>
  </si>
  <si>
    <t>Phạm Hải Tiến</t>
  </si>
  <si>
    <t>08/10/2005</t>
  </si>
  <si>
    <t>23020427</t>
  </si>
  <si>
    <t>Vũ Văn Tới</t>
  </si>
  <si>
    <t>23020429</t>
  </si>
  <si>
    <t>Phạm Minh Tú</t>
  </si>
  <si>
    <t>20/07/2005</t>
  </si>
  <si>
    <t>23020431</t>
  </si>
  <si>
    <t>Chu Thanh Tùng</t>
  </si>
  <si>
    <t>02/12/2005</t>
  </si>
  <si>
    <t>23020433</t>
  </si>
  <si>
    <t>Mai Phan Anh Tùng</t>
  </si>
  <si>
    <t>19/01/2005</t>
  </si>
  <si>
    <t>23020435</t>
  </si>
  <si>
    <t>Vũ Thanh Tùng</t>
  </si>
  <si>
    <t>27/05/2005</t>
  </si>
  <si>
    <t>23020437</t>
  </si>
  <si>
    <t>Tạ Nguyên Thành</t>
  </si>
  <si>
    <t>23020439</t>
  </si>
  <si>
    <t>Nguyễn Năng Thịnh</t>
  </si>
  <si>
    <t>23020441</t>
  </si>
  <si>
    <t>Nguyễn Công Trình</t>
  </si>
  <si>
    <t>23020443</t>
  </si>
  <si>
    <t>Phan Quang Trường</t>
  </si>
  <si>
    <t>11/11/2005</t>
  </si>
  <si>
    <t>23020445</t>
  </si>
  <si>
    <t>Nguyễn Công Vinh</t>
  </si>
  <si>
    <t>27/01/2005</t>
  </si>
  <si>
    <t>LỚP QH-2023-I/CQ-A-AI2, HỌC KỲ 2, NĂM HỌC 23-24</t>
  </si>
  <si>
    <t>23020324</t>
  </si>
  <si>
    <t>Chu Thị Phương Anh</t>
  </si>
  <si>
    <t>09/04/2005</t>
  </si>
  <si>
    <t>23020326</t>
  </si>
  <si>
    <t>Lâm Đức Anh</t>
  </si>
  <si>
    <t>07/09/2005</t>
  </si>
  <si>
    <t>23020328</t>
  </si>
  <si>
    <t>Nguyễn Khắc Nam Anh</t>
  </si>
  <si>
    <t>22/03/2005</t>
  </si>
  <si>
    <t>23020330</t>
  </si>
  <si>
    <t>Phạm Hà Anh</t>
  </si>
  <si>
    <t>17/02/2005</t>
  </si>
  <si>
    <t>23020332</t>
  </si>
  <si>
    <t>Trần Xuân Bảo</t>
  </si>
  <si>
    <t>21/01/2005</t>
  </si>
  <si>
    <t>23020334</t>
  </si>
  <si>
    <t>Nguyễn Quý Bắc</t>
  </si>
  <si>
    <t>12/07/2005</t>
  </si>
  <si>
    <t>23020336</t>
  </si>
  <si>
    <t>Kiều Quốc Công</t>
  </si>
  <si>
    <t>10/01/2005</t>
  </si>
  <si>
    <t>23020338</t>
  </si>
  <si>
    <t>Nguyễn Công Cường</t>
  </si>
  <si>
    <t>04/10/2005</t>
  </si>
  <si>
    <t>23020342</t>
  </si>
  <si>
    <t>Bùi Thanh Dân</t>
  </si>
  <si>
    <t>12/12/2005</t>
  </si>
  <si>
    <t>23020344</t>
  </si>
  <si>
    <t>Ngô Quang Dũng</t>
  </si>
  <si>
    <t>17/09/2005</t>
  </si>
  <si>
    <t>23020346</t>
  </si>
  <si>
    <t>Phan Hoàng Dũng</t>
  </si>
  <si>
    <t>23020348</t>
  </si>
  <si>
    <t>Nguyễn Văn Duy</t>
  </si>
  <si>
    <t>29/07/2005</t>
  </si>
  <si>
    <t>23020350</t>
  </si>
  <si>
    <t>Nguyễn Đăng Dương</t>
  </si>
  <si>
    <t>28/06/2005</t>
  </si>
  <si>
    <t>23020352</t>
  </si>
  <si>
    <t>Hoàng Tiến Đạt</t>
  </si>
  <si>
    <t>18/02/2005</t>
  </si>
  <si>
    <t>23020354</t>
  </si>
  <si>
    <t>Tôn Thành Đạt</t>
  </si>
  <si>
    <t>09/05/2005</t>
  </si>
  <si>
    <t>23020356</t>
  </si>
  <si>
    <t>Bùi Hải Đăng</t>
  </si>
  <si>
    <t>23020360</t>
  </si>
  <si>
    <t>Trương Trọng Đức</t>
  </si>
  <si>
    <t>18/04/2005</t>
  </si>
  <si>
    <t>23020362</t>
  </si>
  <si>
    <t>Dương Lý Khánh Hạ</t>
  </si>
  <si>
    <t>04/11/2005</t>
  </si>
  <si>
    <t>23020364</t>
  </si>
  <si>
    <t>Phan Tuấn Hiệp</t>
  </si>
  <si>
    <t>08/08/2005</t>
  </si>
  <si>
    <t>23020366</t>
  </si>
  <si>
    <t>Nguyễn Trung Hiếu</t>
  </si>
  <si>
    <t>10/04/2005</t>
  </si>
  <si>
    <t>23020368</t>
  </si>
  <si>
    <t>Nguyễn Duy Hoàng</t>
  </si>
  <si>
    <t>05/11/2005</t>
  </si>
  <si>
    <t>23020370</t>
  </si>
  <si>
    <t>Đồng Mạnh Hùng</t>
  </si>
  <si>
    <t>01/01/2005</t>
  </si>
  <si>
    <t>23020374</t>
  </si>
  <si>
    <t>Đoàn Quang Huy</t>
  </si>
  <si>
    <t>27/06/2005</t>
  </si>
  <si>
    <t>23020376</t>
  </si>
  <si>
    <t>12/08/2005</t>
  </si>
  <si>
    <t>23020378</t>
  </si>
  <si>
    <t>Nguyễn Trần Huy</t>
  </si>
  <si>
    <t>09/03/2005</t>
  </si>
  <si>
    <t>23020380</t>
  </si>
  <si>
    <t>Vũ Đức Huy</t>
  </si>
  <si>
    <t>23020382</t>
  </si>
  <si>
    <t>Ngô Nguyễn Khải Hưng</t>
  </si>
  <si>
    <t>24/03/2005</t>
  </si>
  <si>
    <t>23020384</t>
  </si>
  <si>
    <t>Nguyễn Đình Khải</t>
  </si>
  <si>
    <t>23020386</t>
  </si>
  <si>
    <t>Trần Khắc Phúc Khánh</t>
  </si>
  <si>
    <t>01/12/2005</t>
  </si>
  <si>
    <t>23020388</t>
  </si>
  <si>
    <t>Nguyễn Thế Khôi</t>
  </si>
  <si>
    <t>11/03/2005</t>
  </si>
  <si>
    <t>23020390</t>
  </si>
  <si>
    <t>Nguyễn Thị Ngọc Lan</t>
  </si>
  <si>
    <t>23020392</t>
  </si>
  <si>
    <t>Lưu Quang Linh</t>
  </si>
  <si>
    <t>31/12/2005</t>
  </si>
  <si>
    <t>23020394</t>
  </si>
  <si>
    <t>Ngô Đình Linh</t>
  </si>
  <si>
    <t>02/05/2005</t>
  </si>
  <si>
    <t>23020396</t>
  </si>
  <si>
    <t>Tạ Quang Linh</t>
  </si>
  <si>
    <t>20/02/2005</t>
  </si>
  <si>
    <t>23020398</t>
  </si>
  <si>
    <t>Nông Phi Long</t>
  </si>
  <si>
    <t>23020404</t>
  </si>
  <si>
    <t>Kiều Đức Nam</t>
  </si>
  <si>
    <t>18/08/2005</t>
  </si>
  <si>
    <t>23020406</t>
  </si>
  <si>
    <t>Nguyễn Phương Nam</t>
  </si>
  <si>
    <t>23020408</t>
  </si>
  <si>
    <t>Ngô Đinh Minh Nhật</t>
  </si>
  <si>
    <t>15/09/2005</t>
  </si>
  <si>
    <t>23020410</t>
  </si>
  <si>
    <t>Nguyễn Trọng Hồng Phúc</t>
  </si>
  <si>
    <t>23020412</t>
  </si>
  <si>
    <t>Nguyễn Bá Quang</t>
  </si>
  <si>
    <t>23020414</t>
  </si>
  <si>
    <t>Võ Duy Quang</t>
  </si>
  <si>
    <t>23/07/2005</t>
  </si>
  <si>
    <t>23020416</t>
  </si>
  <si>
    <t>Đàm Lê Minh Quân</t>
  </si>
  <si>
    <t>23/12/2005</t>
  </si>
  <si>
    <t>23020418</t>
  </si>
  <si>
    <t>Phạm Quân</t>
  </si>
  <si>
    <t>15/08/2005</t>
  </si>
  <si>
    <t>23020422</t>
  </si>
  <si>
    <t>Nguyễn Đình Quyền</t>
  </si>
  <si>
    <t>17/06/2005</t>
  </si>
  <si>
    <t>23020424</t>
  </si>
  <si>
    <t>Vũ Minh Sơn</t>
  </si>
  <si>
    <t>03/04/2005</t>
  </si>
  <si>
    <t>23020426</t>
  </si>
  <si>
    <t>Hoàng Sỹ Toàn</t>
  </si>
  <si>
    <t>16/03/2005</t>
  </si>
  <si>
    <t>23020428</t>
  </si>
  <si>
    <t>Nguyễn Hoàng Tú</t>
  </si>
  <si>
    <t>24/01/2005</t>
  </si>
  <si>
    <t>23020432</t>
  </si>
  <si>
    <t>Mai Minh Tùng</t>
  </si>
  <si>
    <t>20/04/2005</t>
  </si>
  <si>
    <t>23020434</t>
  </si>
  <si>
    <t>Nguyễn Khánh Tùng</t>
  </si>
  <si>
    <t>21/08/2005</t>
  </si>
  <si>
    <t>23020438</t>
  </si>
  <si>
    <t>Trần Doãn Thắng</t>
  </si>
  <si>
    <t>23020440</t>
  </si>
  <si>
    <t>Lường Minh Trí</t>
  </si>
  <si>
    <t>23020442</t>
  </si>
  <si>
    <t>Phạm Thế Trung</t>
  </si>
  <si>
    <t>12/01/2005</t>
  </si>
  <si>
    <t>23020444</t>
  </si>
  <si>
    <t>Nguyễn Văn Việt</t>
  </si>
  <si>
    <t>21/11/2005</t>
  </si>
  <si>
    <t>23020446</t>
  </si>
  <si>
    <t>Hoàng Minh Vũ</t>
  </si>
  <si>
    <t xml:space="preserve">Danh sách có: 54 sinh viên./. </t>
  </si>
  <si>
    <t>LỚP QH-2023-I/CQ-A-AI1, HỌC KỲ 2, NĂM HỌC 23-24</t>
  </si>
  <si>
    <t xml:space="preserve">Danh sách có: 58 sinh viên./. </t>
  </si>
  <si>
    <t>QH-2022-I/CQ-AI1</t>
  </si>
  <si>
    <t>QH-2022-I/CQ-AI2</t>
  </si>
  <si>
    <t>QH-2023-I/CQ-AI1</t>
  </si>
  <si>
    <t>QH-2023-I/CQ-AI2</t>
  </si>
  <si>
    <t>BẢNG TỔNG HỢP KẾT QUẢ RÈN LUYỆN CỦA SINH VIÊN VIỆN TRÍ TUỆ NHÂN TẠO 
HỌC KỲ II, NĂM HỌC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</si>
</sst>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2"/>
      <name val="Times New Roman"/>
      <family val="1"/>
      <scheme val="major"/>
    </font>
    <font>
      <b/>
      <sz val="11"/>
      <name val="Times New Roman"/>
      <family val="1"/>
      <scheme val="major"/>
    </font>
    <font>
      <b/>
      <sz val="12"/>
      <name val="Times New Roman"/>
      <family val="1"/>
      <scheme val="major"/>
    </font>
    <font>
      <sz val="1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9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>
      <alignment horizontal="center" vertical="center" wrapText="1"/>
    </xf>
    <xf numFmtId="49" fontId="9" fillId="0" borderId="9" xfId="0" applyNumberFormat="1" applyFont="1" applyBorder="1"/>
    <xf numFmtId="0" fontId="9" fillId="0" borderId="9" xfId="0" applyFont="1" applyBorder="1"/>
    <xf numFmtId="0" fontId="9" fillId="0" borderId="9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49" fontId="9" fillId="0" borderId="0" xfId="0" applyNumberFormat="1" applyFont="1"/>
    <xf numFmtId="0" fontId="9" fillId="0" borderId="0" xfId="0" applyFont="1" applyAlignment="1" applyProtection="1">
      <alignment horizontal="left" vertical="center"/>
      <protection locked="0"/>
    </xf>
    <xf numFmtId="49" fontId="9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0" fontId="17" fillId="0" borderId="0" xfId="0" applyFont="1"/>
    <xf numFmtId="0" fontId="14" fillId="0" borderId="1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9525</xdr:rowOff>
    </xdr:from>
    <xdr:to>
      <xdr:col>2</xdr:col>
      <xdr:colOff>723900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DF2D34F-B16E-8014-22FF-93446F1C10AB}"/>
            </a:ext>
          </a:extLst>
        </xdr:cNvPr>
        <xdr:cNvCxnSpPr/>
      </xdr:nvCxnSpPr>
      <xdr:spPr>
        <a:xfrm>
          <a:off x="1447800" y="4286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352425</xdr:colOff>
      <xdr:row>2</xdr:row>
      <xdr:rowOff>0</xdr:rowOff>
    </xdr:from>
    <xdr:to>
      <xdr:col>10</xdr:col>
      <xdr:colOff>247650</xdr:colOff>
      <xdr:row>2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6A656022-035C-D28A-F2C3-8378A6DA93AA}"/>
            </a:ext>
          </a:extLst>
        </xdr:cNvPr>
        <xdr:cNvCxnSpPr/>
      </xdr:nvCxnSpPr>
      <xdr:spPr>
        <a:xfrm>
          <a:off x="5457825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657225</xdr:colOff>
      <xdr:row>2</xdr:row>
      <xdr:rowOff>9525</xdr:rowOff>
    </xdr:from>
    <xdr:to>
      <xdr:col>2</xdr:col>
      <xdr:colOff>1304925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AC7BB5D-99FB-4DD9-BF29-1A02498EAD55}"/>
            </a:ext>
          </a:extLst>
        </xdr:cNvPr>
        <xdr:cNvCxnSpPr/>
      </xdr:nvCxnSpPr>
      <xdr:spPr>
        <a:xfrm>
          <a:off x="1019175" y="4286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352425</xdr:colOff>
      <xdr:row>2</xdr:row>
      <xdr:rowOff>0</xdr:rowOff>
    </xdr:from>
    <xdr:to>
      <xdr:col>10</xdr:col>
      <xdr:colOff>247650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8C4A695-40CD-47FC-BA9C-8D361C1F9C73}"/>
            </a:ext>
          </a:extLst>
        </xdr:cNvPr>
        <xdr:cNvCxnSpPr/>
      </xdr:nvCxnSpPr>
      <xdr:spPr>
        <a:xfrm>
          <a:off x="5457825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3</xdr:row>
      <xdr:rowOff>0</xdr:rowOff>
    </xdr:from>
    <xdr:to>
      <xdr:col>2</xdr:col>
      <xdr:colOff>1323975</xdr:colOff>
      <xdr:row>3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54F79B8-266C-4F0F-BF9A-2F5899D169D3}"/>
            </a:ext>
          </a:extLst>
        </xdr:cNvPr>
        <xdr:cNvCxnSpPr/>
      </xdr:nvCxnSpPr>
      <xdr:spPr>
        <a:xfrm>
          <a:off x="1009650" y="628650"/>
          <a:ext cx="1362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304800</xdr:colOff>
      <xdr:row>3</xdr:row>
      <xdr:rowOff>0</xdr:rowOff>
    </xdr:from>
    <xdr:to>
      <xdr:col>9</xdr:col>
      <xdr:colOff>409575</xdr:colOff>
      <xdr:row>3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4AFAF8B-2255-4E62-BC53-C12A3C8F0C89}"/>
            </a:ext>
          </a:extLst>
        </xdr:cNvPr>
        <xdr:cNvCxnSpPr/>
      </xdr:nvCxnSpPr>
      <xdr:spPr>
        <a:xfrm>
          <a:off x="5029200" y="628650"/>
          <a:ext cx="12763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1</xdr:row>
      <xdr:rowOff>200025</xdr:rowOff>
    </xdr:from>
    <xdr:to>
      <xdr:col>2</xdr:col>
      <xdr:colOff>676275</xdr:colOff>
      <xdr:row>1</xdr:row>
      <xdr:rowOff>200025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9481CA3-B206-4CEA-8BB4-CEAE818096F5}"/>
            </a:ext>
          </a:extLst>
        </xdr:cNvPr>
        <xdr:cNvCxnSpPr/>
      </xdr:nvCxnSpPr>
      <xdr:spPr>
        <a:xfrm>
          <a:off x="361950" y="409575"/>
          <a:ext cx="1362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304800</xdr:colOff>
      <xdr:row>1</xdr:row>
      <xdr:rowOff>200025</xdr:rowOff>
    </xdr:from>
    <xdr:to>
      <xdr:col>9</xdr:col>
      <xdr:colOff>542925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27A3C6E-6902-4ADD-B280-CCE8AD947103}"/>
            </a:ext>
          </a:extLst>
        </xdr:cNvPr>
        <xdr:cNvCxnSpPr/>
      </xdr:nvCxnSpPr>
      <xdr:spPr>
        <a:xfrm flipV="1">
          <a:off x="5029200" y="409575"/>
          <a:ext cx="12858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4BB4188-8917-4DB9-ABDC-E95FA9A7C0A8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40A7938-AF01-4B9E-A26A-8AA7EBD70429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1\Downloads\DRL_TTNT_23-24_2-_2_.xls" TargetMode="External"/><Relationship Id="rId1" Type="http://schemas.openxmlformats.org/officeDocument/2006/relationships/externalLinkPath" Target="/Users/admin1/Downloads/DRL_TTNT_23-24_2-_2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ksheet"/>
    </sheetNames>
    <sheetDataSet>
      <sheetData sheetId="0">
        <row r="4">
          <cell r="B4" t="str">
            <v>22022501</v>
          </cell>
          <cell r="C4" t="str">
            <v>Vũ Vân Long</v>
          </cell>
          <cell r="D4" t="str">
            <v>21/09/2004</v>
          </cell>
          <cell r="E4">
            <v>80</v>
          </cell>
          <cell r="F4">
            <v>90</v>
          </cell>
          <cell r="H4">
            <v>90</v>
          </cell>
          <cell r="I4" t="str">
            <v>Xuất sắc</v>
          </cell>
          <cell r="J4">
            <v>90</v>
          </cell>
        </row>
        <row r="5">
          <cell r="B5" t="str">
            <v>22022502</v>
          </cell>
          <cell r="C5" t="str">
            <v>Nguyễn Hoàng Vũ</v>
          </cell>
          <cell r="D5" t="str">
            <v>24/01/2004</v>
          </cell>
          <cell r="E5">
            <v>70</v>
          </cell>
          <cell r="F5">
            <v>80</v>
          </cell>
          <cell r="H5">
            <v>80</v>
          </cell>
          <cell r="I5" t="str">
            <v>Tốt</v>
          </cell>
          <cell r="J5">
            <v>80</v>
          </cell>
        </row>
        <row r="6">
          <cell r="B6" t="str">
            <v>22022503</v>
          </cell>
          <cell r="C6" t="str">
            <v>Nguyễn Nhật Minh</v>
          </cell>
          <cell r="D6" t="str">
            <v>10/01/2004</v>
          </cell>
          <cell r="E6">
            <v>80</v>
          </cell>
          <cell r="F6">
            <v>90</v>
          </cell>
          <cell r="H6">
            <v>90</v>
          </cell>
          <cell r="I6" t="str">
            <v>Xuất sắc</v>
          </cell>
          <cell r="J6">
            <v>90</v>
          </cell>
        </row>
        <row r="7">
          <cell r="B7" t="str">
            <v>22022504</v>
          </cell>
          <cell r="C7" t="str">
            <v>Nguyễn Đức Anh</v>
          </cell>
          <cell r="D7" t="str">
            <v>25/08/2004</v>
          </cell>
          <cell r="E7">
            <v>90</v>
          </cell>
          <cell r="F7">
            <v>90</v>
          </cell>
          <cell r="H7">
            <v>90</v>
          </cell>
          <cell r="I7" t="str">
            <v>Xuất sắc</v>
          </cell>
          <cell r="J7">
            <v>90</v>
          </cell>
        </row>
        <row r="8">
          <cell r="B8" t="str">
            <v>22022509</v>
          </cell>
          <cell r="C8" t="str">
            <v>Nguyễn Trường Huy</v>
          </cell>
          <cell r="D8" t="str">
            <v>11/09/2004</v>
          </cell>
          <cell r="E8">
            <v>80</v>
          </cell>
          <cell r="F8">
            <v>80</v>
          </cell>
          <cell r="H8">
            <v>80</v>
          </cell>
          <cell r="I8" t="str">
            <v>Tốt</v>
          </cell>
          <cell r="J8">
            <v>80</v>
          </cell>
        </row>
        <row r="9">
          <cell r="B9" t="str">
            <v>22022511</v>
          </cell>
          <cell r="C9" t="str">
            <v>Nguyễn Việt Bắc</v>
          </cell>
          <cell r="D9" t="str">
            <v>17/01/2004</v>
          </cell>
          <cell r="E9">
            <v>90</v>
          </cell>
          <cell r="F9">
            <v>90</v>
          </cell>
          <cell r="H9">
            <v>90</v>
          </cell>
          <cell r="I9" t="str">
            <v>Xuất sắc</v>
          </cell>
          <cell r="J9">
            <v>90</v>
          </cell>
        </row>
        <row r="10">
          <cell r="B10" t="str">
            <v>22022513</v>
          </cell>
          <cell r="C10" t="str">
            <v>Trần Hùng Đức</v>
          </cell>
          <cell r="D10" t="str">
            <v>19/03/2004</v>
          </cell>
          <cell r="E10">
            <v>90</v>
          </cell>
          <cell r="F10">
            <v>90</v>
          </cell>
          <cell r="H10">
            <v>90</v>
          </cell>
          <cell r="I10" t="str">
            <v>Xuất sắc</v>
          </cell>
          <cell r="J10">
            <v>90</v>
          </cell>
        </row>
        <row r="11">
          <cell r="B11" t="str">
            <v>22022514</v>
          </cell>
          <cell r="C11" t="str">
            <v>Vũ Đức Anh</v>
          </cell>
          <cell r="D11" t="str">
            <v>03/09/2004</v>
          </cell>
          <cell r="E11">
            <v>90</v>
          </cell>
          <cell r="F11">
            <v>90</v>
          </cell>
          <cell r="H11">
            <v>90</v>
          </cell>
          <cell r="I11" t="str">
            <v>Xuất sắc</v>
          </cell>
          <cell r="J11">
            <v>90</v>
          </cell>
        </row>
        <row r="12">
          <cell r="B12" t="str">
            <v>22022515</v>
          </cell>
          <cell r="C12" t="str">
            <v>Vũ Trung Hiếu</v>
          </cell>
          <cell r="D12" t="str">
            <v>02/01/2004</v>
          </cell>
          <cell r="E12">
            <v>90</v>
          </cell>
          <cell r="F12">
            <v>90</v>
          </cell>
          <cell r="H12">
            <v>90</v>
          </cell>
          <cell r="I12" t="str">
            <v>Xuất sắc</v>
          </cell>
          <cell r="J12">
            <v>90</v>
          </cell>
        </row>
        <row r="13">
          <cell r="B13" t="str">
            <v>22022517</v>
          </cell>
          <cell r="C13" t="str">
            <v>Bùi Tiến Sâm</v>
          </cell>
          <cell r="D13" t="str">
            <v>26/09/2004</v>
          </cell>
          <cell r="E13">
            <v>80</v>
          </cell>
          <cell r="F13">
            <v>90</v>
          </cell>
          <cell r="H13">
            <v>90</v>
          </cell>
          <cell r="I13" t="str">
            <v>Xuất sắc</v>
          </cell>
          <cell r="J13">
            <v>90</v>
          </cell>
        </row>
        <row r="14">
          <cell r="B14" t="str">
            <v>22022519</v>
          </cell>
          <cell r="C14" t="str">
            <v>Quản Xuân Sơn</v>
          </cell>
          <cell r="D14" t="str">
            <v>18/02/2004</v>
          </cell>
          <cell r="E14">
            <v>90</v>
          </cell>
          <cell r="F14">
            <v>90</v>
          </cell>
          <cell r="H14">
            <v>90</v>
          </cell>
          <cell r="I14" t="str">
            <v>Xuất sắc</v>
          </cell>
          <cell r="J14">
            <v>90</v>
          </cell>
        </row>
        <row r="15">
          <cell r="B15" t="str">
            <v>22022520</v>
          </cell>
          <cell r="C15" t="str">
            <v>Phạm Long Nhật</v>
          </cell>
          <cell r="D15" t="str">
            <v>20/11/2004</v>
          </cell>
          <cell r="E15">
            <v>80</v>
          </cell>
          <cell r="F15">
            <v>80</v>
          </cell>
          <cell r="H15">
            <v>80</v>
          </cell>
          <cell r="I15" t="str">
            <v>Tốt</v>
          </cell>
          <cell r="J15">
            <v>80</v>
          </cell>
        </row>
        <row r="16">
          <cell r="B16" t="str">
            <v>22022522</v>
          </cell>
          <cell r="C16" t="str">
            <v>Đàm Thái Ninh</v>
          </cell>
          <cell r="D16" t="str">
            <v>14/06/2004</v>
          </cell>
          <cell r="E16">
            <v>90</v>
          </cell>
          <cell r="F16">
            <v>90</v>
          </cell>
          <cell r="H16">
            <v>90</v>
          </cell>
          <cell r="I16" t="str">
            <v>Xuất sắc</v>
          </cell>
          <cell r="J16">
            <v>90</v>
          </cell>
        </row>
        <row r="17">
          <cell r="B17" t="str">
            <v>22022523</v>
          </cell>
          <cell r="C17" t="str">
            <v>Trần Văn Dy</v>
          </cell>
          <cell r="D17" t="str">
            <v>14/07/2004</v>
          </cell>
          <cell r="E17">
            <v>80</v>
          </cell>
          <cell r="F17">
            <v>80</v>
          </cell>
          <cell r="H17">
            <v>80</v>
          </cell>
          <cell r="I17" t="str">
            <v>Tốt</v>
          </cell>
          <cell r="J17">
            <v>80</v>
          </cell>
        </row>
        <row r="18">
          <cell r="B18" t="str">
            <v>22022524</v>
          </cell>
          <cell r="C18" t="str">
            <v>Phùng Đình Thuận</v>
          </cell>
          <cell r="D18" t="str">
            <v>16/12/2004</v>
          </cell>
          <cell r="E18">
            <v>74</v>
          </cell>
          <cell r="F18">
            <v>81</v>
          </cell>
          <cell r="H18">
            <v>81</v>
          </cell>
          <cell r="I18" t="str">
            <v>Tốt</v>
          </cell>
          <cell r="J18">
            <v>81</v>
          </cell>
        </row>
        <row r="19">
          <cell r="B19" t="str">
            <v>22022532</v>
          </cell>
          <cell r="C19" t="str">
            <v>Trần Kim Thành</v>
          </cell>
          <cell r="D19" t="str">
            <v>29/01/2003</v>
          </cell>
          <cell r="E19">
            <v>80</v>
          </cell>
          <cell r="F19">
            <v>80</v>
          </cell>
          <cell r="H19">
            <v>80</v>
          </cell>
          <cell r="I19" t="str">
            <v>Tốt</v>
          </cell>
          <cell r="J19">
            <v>80</v>
          </cell>
        </row>
        <row r="20">
          <cell r="B20" t="str">
            <v>22022534</v>
          </cell>
          <cell r="C20" t="str">
            <v>Nguyễn Phan Hiển</v>
          </cell>
          <cell r="D20" t="str">
            <v>08/08/2004</v>
          </cell>
          <cell r="E20">
            <v>80</v>
          </cell>
          <cell r="F20">
            <v>80</v>
          </cell>
          <cell r="H20">
            <v>80</v>
          </cell>
          <cell r="I20" t="str">
            <v>Tốt</v>
          </cell>
          <cell r="J20">
            <v>80</v>
          </cell>
        </row>
        <row r="21">
          <cell r="B21" t="str">
            <v>22022536</v>
          </cell>
          <cell r="C21" t="str">
            <v>Trịnh Minh Hiếu</v>
          </cell>
          <cell r="D21" t="str">
            <v>04/02/2004</v>
          </cell>
          <cell r="E21">
            <v>70</v>
          </cell>
          <cell r="F21">
            <v>90</v>
          </cell>
          <cell r="H21">
            <v>90</v>
          </cell>
          <cell r="I21" t="str">
            <v>Xuất sắc</v>
          </cell>
          <cell r="J21">
            <v>90</v>
          </cell>
        </row>
        <row r="22">
          <cell r="B22" t="str">
            <v>22022538</v>
          </cell>
          <cell r="C22" t="str">
            <v>Tống Duy Tân</v>
          </cell>
          <cell r="D22" t="str">
            <v>27/11/2004</v>
          </cell>
          <cell r="E22">
            <v>85</v>
          </cell>
          <cell r="F22">
            <v>90</v>
          </cell>
          <cell r="H22">
            <v>90</v>
          </cell>
          <cell r="I22" t="str">
            <v>Xuất sắc</v>
          </cell>
          <cell r="J22">
            <v>90</v>
          </cell>
        </row>
        <row r="23">
          <cell r="B23" t="str">
            <v>22022540</v>
          </cell>
          <cell r="C23" t="str">
            <v>Phạm Thị Kim Huệ</v>
          </cell>
          <cell r="D23" t="str">
            <v>07/11/2004</v>
          </cell>
          <cell r="E23">
            <v>96</v>
          </cell>
          <cell r="F23">
            <v>96</v>
          </cell>
          <cell r="H23">
            <v>96</v>
          </cell>
          <cell r="I23" t="str">
            <v>Xuất sắc</v>
          </cell>
          <cell r="J23">
            <v>96</v>
          </cell>
        </row>
        <row r="24">
          <cell r="B24" t="str">
            <v>22022541</v>
          </cell>
          <cell r="C24" t="str">
            <v>Nguyễn Tiến Trung</v>
          </cell>
          <cell r="D24" t="str">
            <v>02/08/2004</v>
          </cell>
          <cell r="E24">
            <v>80</v>
          </cell>
          <cell r="F24">
            <v>80</v>
          </cell>
          <cell r="H24">
            <v>80</v>
          </cell>
          <cell r="I24" t="str">
            <v>Tốt</v>
          </cell>
          <cell r="J24">
            <v>80</v>
          </cell>
        </row>
        <row r="25">
          <cell r="B25" t="str">
            <v>22022547</v>
          </cell>
          <cell r="C25" t="str">
            <v>Nguyễn Phú Lộc</v>
          </cell>
          <cell r="D25" t="str">
            <v>01/01/2004</v>
          </cell>
          <cell r="E25">
            <v>92</v>
          </cell>
          <cell r="F25">
            <v>92</v>
          </cell>
          <cell r="H25">
            <v>92</v>
          </cell>
          <cell r="I25" t="str">
            <v>Xuất sắc</v>
          </cell>
          <cell r="J25">
            <v>92</v>
          </cell>
        </row>
        <row r="26">
          <cell r="B26" t="str">
            <v>22022550</v>
          </cell>
          <cell r="C26" t="str">
            <v>Đặng Văn Khải</v>
          </cell>
          <cell r="D26" t="str">
            <v>03/01/2004</v>
          </cell>
          <cell r="E26">
            <v>90</v>
          </cell>
          <cell r="F26">
            <v>90</v>
          </cell>
          <cell r="H26">
            <v>90</v>
          </cell>
          <cell r="I26" t="str">
            <v>Xuất sắc</v>
          </cell>
          <cell r="J26">
            <v>90</v>
          </cell>
        </row>
        <row r="27">
          <cell r="B27" t="str">
            <v>22022551</v>
          </cell>
          <cell r="C27" t="str">
            <v>Bùi Ngọc Khánh</v>
          </cell>
          <cell r="D27" t="str">
            <v>26/10/2004</v>
          </cell>
          <cell r="E27">
            <v>82</v>
          </cell>
          <cell r="F27">
            <v>82</v>
          </cell>
          <cell r="H27">
            <v>82</v>
          </cell>
          <cell r="I27" t="str">
            <v>Tốt</v>
          </cell>
          <cell r="J27">
            <v>82</v>
          </cell>
        </row>
        <row r="28">
          <cell r="B28" t="str">
            <v>22022553</v>
          </cell>
          <cell r="C28" t="str">
            <v>Nguyễn Quốc Tuấn</v>
          </cell>
          <cell r="D28" t="str">
            <v>25/10/2004</v>
          </cell>
          <cell r="E28">
            <v>80</v>
          </cell>
          <cell r="F28">
            <v>80</v>
          </cell>
          <cell r="H28">
            <v>80</v>
          </cell>
          <cell r="I28" t="str">
            <v>Tốt</v>
          </cell>
          <cell r="J28">
            <v>80</v>
          </cell>
        </row>
        <row r="29">
          <cell r="B29" t="str">
            <v>22022559</v>
          </cell>
          <cell r="C29" t="str">
            <v>Bùi Duy Quảng</v>
          </cell>
          <cell r="D29" t="str">
            <v>05/09/2004</v>
          </cell>
          <cell r="E29">
            <v>90</v>
          </cell>
          <cell r="F29">
            <v>90</v>
          </cell>
          <cell r="H29">
            <v>90</v>
          </cell>
          <cell r="I29" t="str">
            <v>Xuất sắc</v>
          </cell>
          <cell r="J29">
            <v>90</v>
          </cell>
        </row>
        <row r="30">
          <cell r="B30" t="str">
            <v>22022561</v>
          </cell>
          <cell r="C30" t="str">
            <v>Đỗ Quang Dũng</v>
          </cell>
          <cell r="D30" t="str">
            <v>03/02/2004</v>
          </cell>
          <cell r="E30">
            <v>82</v>
          </cell>
          <cell r="F30">
            <v>92</v>
          </cell>
          <cell r="H30">
            <v>92</v>
          </cell>
          <cell r="I30" t="str">
            <v>Xuất sắc</v>
          </cell>
          <cell r="J30">
            <v>92</v>
          </cell>
        </row>
        <row r="31">
          <cell r="B31" t="str">
            <v>22022562</v>
          </cell>
          <cell r="C31" t="str">
            <v>Cao Tuấn Anh</v>
          </cell>
          <cell r="D31" t="str">
            <v>30/03/2004</v>
          </cell>
          <cell r="E31">
            <v>92</v>
          </cell>
          <cell r="F31">
            <v>92</v>
          </cell>
          <cell r="H31">
            <v>92</v>
          </cell>
          <cell r="I31" t="str">
            <v>Xuất sắc</v>
          </cell>
          <cell r="J31">
            <v>92</v>
          </cell>
        </row>
        <row r="32">
          <cell r="B32" t="str">
            <v>22022563</v>
          </cell>
          <cell r="C32" t="str">
            <v>Lê Hoàng Anh</v>
          </cell>
          <cell r="D32" t="str">
            <v>05/08/2004</v>
          </cell>
          <cell r="E32">
            <v>80</v>
          </cell>
          <cell r="F32">
            <v>80</v>
          </cell>
          <cell r="H32">
            <v>80</v>
          </cell>
          <cell r="I32" t="str">
            <v>Tốt</v>
          </cell>
          <cell r="J32">
            <v>80</v>
          </cell>
        </row>
        <row r="33">
          <cell r="B33" t="str">
            <v>22022565</v>
          </cell>
          <cell r="C33" t="str">
            <v>Nguyễn Công Huynh</v>
          </cell>
          <cell r="D33" t="str">
            <v>19/03/2004</v>
          </cell>
          <cell r="E33">
            <v>80</v>
          </cell>
          <cell r="F33">
            <v>80</v>
          </cell>
          <cell r="H33">
            <v>80</v>
          </cell>
          <cell r="I33" t="str">
            <v>Tốt</v>
          </cell>
          <cell r="J33">
            <v>80</v>
          </cell>
        </row>
        <row r="34">
          <cell r="B34" t="str">
            <v>22022568</v>
          </cell>
          <cell r="C34" t="str">
            <v>Phó Viết Tiến Anh</v>
          </cell>
          <cell r="D34" t="str">
            <v>20/11/2004</v>
          </cell>
          <cell r="E34">
            <v>82</v>
          </cell>
          <cell r="F34">
            <v>82</v>
          </cell>
          <cell r="H34">
            <v>82</v>
          </cell>
          <cell r="I34" t="str">
            <v>Tốt</v>
          </cell>
          <cell r="J34">
            <v>82</v>
          </cell>
        </row>
        <row r="35">
          <cell r="B35" t="str">
            <v>22022571</v>
          </cell>
          <cell r="C35" t="str">
            <v>Nguyễn Văn Trường</v>
          </cell>
          <cell r="D35" t="str">
            <v>13/03/2004</v>
          </cell>
          <cell r="E35">
            <v>80</v>
          </cell>
          <cell r="F35">
            <v>80</v>
          </cell>
          <cell r="H35">
            <v>80</v>
          </cell>
          <cell r="I35" t="str">
            <v>Tốt</v>
          </cell>
          <cell r="J35">
            <v>80</v>
          </cell>
        </row>
        <row r="36">
          <cell r="B36" t="str">
            <v>22022572</v>
          </cell>
          <cell r="C36" t="str">
            <v>Bùi Trọng Anh</v>
          </cell>
          <cell r="D36" t="str">
            <v>01/12/2004</v>
          </cell>
          <cell r="E36">
            <v>96</v>
          </cell>
          <cell r="F36">
            <v>96</v>
          </cell>
          <cell r="H36">
            <v>96</v>
          </cell>
          <cell r="I36" t="str">
            <v>Xuất sắc</v>
          </cell>
          <cell r="J36">
            <v>96</v>
          </cell>
        </row>
        <row r="37">
          <cell r="B37" t="str">
            <v>22022573</v>
          </cell>
          <cell r="C37" t="str">
            <v>Đỗ Xuân Cảnh</v>
          </cell>
          <cell r="D37" t="str">
            <v>16/09/2004</v>
          </cell>
          <cell r="E37">
            <v>90</v>
          </cell>
          <cell r="F37">
            <v>90</v>
          </cell>
          <cell r="H37">
            <v>90</v>
          </cell>
          <cell r="I37" t="str">
            <v>Xuất sắc</v>
          </cell>
          <cell r="J37">
            <v>90</v>
          </cell>
        </row>
        <row r="38">
          <cell r="B38" t="str">
            <v>22022576</v>
          </cell>
          <cell r="C38" t="str">
            <v>Lê Trung Hiếu</v>
          </cell>
          <cell r="D38" t="str">
            <v>07/04/2004</v>
          </cell>
          <cell r="E38">
            <v>80</v>
          </cell>
          <cell r="F38">
            <v>80</v>
          </cell>
          <cell r="H38">
            <v>80</v>
          </cell>
          <cell r="I38" t="str">
            <v>Tốt</v>
          </cell>
          <cell r="J38">
            <v>80</v>
          </cell>
        </row>
        <row r="39">
          <cell r="B39" t="str">
            <v>22022579</v>
          </cell>
          <cell r="C39" t="str">
            <v>Nguyễn Bình Minh</v>
          </cell>
          <cell r="D39" t="str">
            <v>04/11/2004</v>
          </cell>
          <cell r="E39">
            <v>80</v>
          </cell>
          <cell r="F39">
            <v>80</v>
          </cell>
          <cell r="H39">
            <v>80</v>
          </cell>
          <cell r="I39" t="str">
            <v>Tốt</v>
          </cell>
          <cell r="J39">
            <v>80</v>
          </cell>
        </row>
        <row r="40">
          <cell r="B40" t="str">
            <v>22022581</v>
          </cell>
          <cell r="C40" t="str">
            <v>Nguyễn Đức Thành</v>
          </cell>
          <cell r="D40" t="str">
            <v>09/09/2004</v>
          </cell>
          <cell r="E40">
            <v>70</v>
          </cell>
          <cell r="F40">
            <v>80</v>
          </cell>
          <cell r="H40">
            <v>80</v>
          </cell>
          <cell r="I40" t="str">
            <v>Tốt</v>
          </cell>
          <cell r="J40">
            <v>80</v>
          </cell>
        </row>
        <row r="41">
          <cell r="B41" t="str">
            <v>22022582</v>
          </cell>
          <cell r="C41" t="str">
            <v>Nguyễn Quang Huy</v>
          </cell>
          <cell r="D41" t="str">
            <v>26/10/2003</v>
          </cell>
          <cell r="E41">
            <v>80</v>
          </cell>
          <cell r="F41">
            <v>77</v>
          </cell>
          <cell r="H41">
            <v>77</v>
          </cell>
          <cell r="I41" t="str">
            <v>Khá</v>
          </cell>
          <cell r="J41">
            <v>77</v>
          </cell>
        </row>
        <row r="42">
          <cell r="B42" t="str">
            <v>22022583</v>
          </cell>
          <cell r="C42" t="str">
            <v>Nguyễn Huy Hoàng Anh</v>
          </cell>
          <cell r="D42" t="str">
            <v>07/11/2004</v>
          </cell>
          <cell r="E42">
            <v>73</v>
          </cell>
          <cell r="F42">
            <v>77</v>
          </cell>
          <cell r="H42">
            <v>77</v>
          </cell>
          <cell r="I42" t="str">
            <v>Khá</v>
          </cell>
          <cell r="J42">
            <v>77</v>
          </cell>
        </row>
        <row r="43">
          <cell r="B43" t="str">
            <v>22022584</v>
          </cell>
          <cell r="C43" t="str">
            <v>Nguyễn Huy Hoàng</v>
          </cell>
          <cell r="D43" t="str">
            <v>26/06/2004</v>
          </cell>
          <cell r="E43">
            <v>90</v>
          </cell>
          <cell r="F43">
            <v>90</v>
          </cell>
          <cell r="H43">
            <v>90</v>
          </cell>
          <cell r="I43" t="str">
            <v>Xuất sắc</v>
          </cell>
          <cell r="J43">
            <v>90</v>
          </cell>
        </row>
        <row r="44">
          <cell r="B44" t="str">
            <v>22022586</v>
          </cell>
          <cell r="C44" t="str">
            <v>Nguyễn Duy Hậu</v>
          </cell>
          <cell r="D44" t="str">
            <v>13/06/2003</v>
          </cell>
          <cell r="E44">
            <v>70</v>
          </cell>
          <cell r="F44">
            <v>80</v>
          </cell>
          <cell r="H44">
            <v>80</v>
          </cell>
          <cell r="I44" t="str">
            <v>Tốt</v>
          </cell>
          <cell r="J44">
            <v>80</v>
          </cell>
        </row>
        <row r="45">
          <cell r="B45" t="str">
            <v>22022588</v>
          </cell>
          <cell r="C45" t="str">
            <v>Ngô Xuân Mạnh</v>
          </cell>
          <cell r="D45" t="str">
            <v>11/08/2004</v>
          </cell>
          <cell r="E45">
            <v>70</v>
          </cell>
          <cell r="F45">
            <v>77</v>
          </cell>
          <cell r="H45">
            <v>77</v>
          </cell>
          <cell r="I45" t="str">
            <v>Khá</v>
          </cell>
          <cell r="J45">
            <v>77</v>
          </cell>
        </row>
        <row r="46">
          <cell r="B46" t="str">
            <v>22022593</v>
          </cell>
          <cell r="C46" t="str">
            <v>Nguyễn Phương Đông</v>
          </cell>
          <cell r="D46" t="str">
            <v>19/10/2004</v>
          </cell>
          <cell r="E46">
            <v>82</v>
          </cell>
          <cell r="F46">
            <v>82</v>
          </cell>
          <cell r="H46">
            <v>82</v>
          </cell>
          <cell r="I46" t="str">
            <v>Tốt</v>
          </cell>
          <cell r="J46">
            <v>82</v>
          </cell>
        </row>
        <row r="47">
          <cell r="B47" t="str">
            <v>22022595</v>
          </cell>
          <cell r="C47" t="str">
            <v>Nguyễn Văn Hải</v>
          </cell>
          <cell r="D47" t="str">
            <v>07/01/2004</v>
          </cell>
          <cell r="E47">
            <v>67</v>
          </cell>
          <cell r="F47">
            <v>77</v>
          </cell>
          <cell r="H47">
            <v>77</v>
          </cell>
          <cell r="I47" t="str">
            <v>Khá</v>
          </cell>
          <cell r="J47">
            <v>77</v>
          </cell>
        </row>
        <row r="48">
          <cell r="B48" t="str">
            <v>22022596</v>
          </cell>
          <cell r="C48" t="str">
            <v>Nguyễn Văn Thân</v>
          </cell>
          <cell r="D48" t="str">
            <v>30/01/2004</v>
          </cell>
          <cell r="E48">
            <v>80</v>
          </cell>
          <cell r="F48">
            <v>80</v>
          </cell>
          <cell r="H48">
            <v>80</v>
          </cell>
          <cell r="I48" t="str">
            <v>Tốt</v>
          </cell>
          <cell r="J48">
            <v>80</v>
          </cell>
        </row>
        <row r="49">
          <cell r="B49" t="str">
            <v>22022597</v>
          </cell>
          <cell r="C49" t="str">
            <v>Trịnh Đắc Phú</v>
          </cell>
          <cell r="D49" t="str">
            <v>29/10/2003</v>
          </cell>
          <cell r="E49">
            <v>80</v>
          </cell>
          <cell r="F49">
            <v>90</v>
          </cell>
          <cell r="H49">
            <v>90</v>
          </cell>
          <cell r="I49" t="str">
            <v>Xuất sắc</v>
          </cell>
          <cell r="J49">
            <v>90</v>
          </cell>
        </row>
        <row r="50">
          <cell r="B50" t="str">
            <v>22022598</v>
          </cell>
          <cell r="C50" t="str">
            <v>Nguyễn Ngô Việt Trung</v>
          </cell>
          <cell r="D50" t="str">
            <v>17/01/2004</v>
          </cell>
          <cell r="E50">
            <v>90</v>
          </cell>
          <cell r="F50">
            <v>90</v>
          </cell>
          <cell r="H50">
            <v>90</v>
          </cell>
          <cell r="I50" t="str">
            <v>Xuất sắc</v>
          </cell>
          <cell r="J50">
            <v>90</v>
          </cell>
        </row>
        <row r="51">
          <cell r="B51" t="str">
            <v>22022599</v>
          </cell>
          <cell r="C51" t="str">
            <v>Đỗ Hải Hà</v>
          </cell>
          <cell r="D51" t="str">
            <v>05/09/2004</v>
          </cell>
          <cell r="E51">
            <v>73</v>
          </cell>
          <cell r="F51">
            <v>73</v>
          </cell>
          <cell r="H51">
            <v>73</v>
          </cell>
          <cell r="I51" t="str">
            <v>Khá</v>
          </cell>
          <cell r="J51">
            <v>73</v>
          </cell>
        </row>
        <row r="52">
          <cell r="B52" t="str">
            <v>22022601</v>
          </cell>
          <cell r="C52" t="str">
            <v>Cao Đặng Quốc Vương</v>
          </cell>
          <cell r="D52" t="str">
            <v>02/03/2004</v>
          </cell>
          <cell r="E52">
            <v>80</v>
          </cell>
          <cell r="F52">
            <v>80</v>
          </cell>
          <cell r="H52">
            <v>80</v>
          </cell>
          <cell r="I52" t="str">
            <v>Tốt</v>
          </cell>
          <cell r="J52">
            <v>80</v>
          </cell>
        </row>
        <row r="53">
          <cell r="B53" t="str">
            <v>22022605</v>
          </cell>
          <cell r="C53" t="str">
            <v>Nguyễn Duy Minh Lâm</v>
          </cell>
          <cell r="D53" t="str">
            <v>02/08/2004</v>
          </cell>
          <cell r="E53">
            <v>90</v>
          </cell>
          <cell r="F53">
            <v>90</v>
          </cell>
          <cell r="H53">
            <v>90</v>
          </cell>
          <cell r="I53" t="str">
            <v>Xuất sắc</v>
          </cell>
          <cell r="J53">
            <v>90</v>
          </cell>
        </row>
        <row r="54">
          <cell r="B54" t="str">
            <v>22022606</v>
          </cell>
          <cell r="C54" t="str">
            <v>Dương Minh Đức</v>
          </cell>
          <cell r="D54" t="str">
            <v>29/01/2004</v>
          </cell>
          <cell r="E54">
            <v>94</v>
          </cell>
          <cell r="F54">
            <v>94</v>
          </cell>
          <cell r="H54">
            <v>94</v>
          </cell>
          <cell r="I54" t="str">
            <v>Xuất sắc</v>
          </cell>
          <cell r="J54">
            <v>94</v>
          </cell>
        </row>
        <row r="55">
          <cell r="B55" t="str">
            <v>22022608</v>
          </cell>
          <cell r="C55" t="str">
            <v>Nguyễn Đức Tước</v>
          </cell>
          <cell r="D55" t="str">
            <v>28/07/2004</v>
          </cell>
          <cell r="E55">
            <v>80</v>
          </cell>
          <cell r="F55">
            <v>90</v>
          </cell>
          <cell r="H55">
            <v>90</v>
          </cell>
          <cell r="I55" t="str">
            <v>Xuất sắc</v>
          </cell>
          <cell r="J55">
            <v>90</v>
          </cell>
        </row>
        <row r="56">
          <cell r="B56" t="str">
            <v>22022609</v>
          </cell>
          <cell r="C56" t="str">
            <v>Nguyễn Minh Hiếu</v>
          </cell>
          <cell r="D56" t="str">
            <v>05/12/2004</v>
          </cell>
          <cell r="E56">
            <v>80</v>
          </cell>
          <cell r="F56">
            <v>80</v>
          </cell>
          <cell r="H56">
            <v>80</v>
          </cell>
          <cell r="I56" t="str">
            <v>Tốt</v>
          </cell>
          <cell r="J56">
            <v>80</v>
          </cell>
        </row>
        <row r="57">
          <cell r="B57" t="str">
            <v>22022611</v>
          </cell>
          <cell r="C57" t="str">
            <v>Hoàng Bùi Tuấn Anh</v>
          </cell>
          <cell r="D57" t="str">
            <v>28/07/2004</v>
          </cell>
          <cell r="E57">
            <v>90</v>
          </cell>
          <cell r="F57">
            <v>90</v>
          </cell>
          <cell r="H57">
            <v>90</v>
          </cell>
          <cell r="I57" t="str">
            <v>Xuất sắc</v>
          </cell>
          <cell r="J57">
            <v>90</v>
          </cell>
        </row>
        <row r="58">
          <cell r="B58" t="str">
            <v>22022613</v>
          </cell>
          <cell r="C58" t="str">
            <v>Nguyễn Bảo Sơn</v>
          </cell>
          <cell r="D58" t="str">
            <v>25/03/2004</v>
          </cell>
          <cell r="E58">
            <v>80</v>
          </cell>
          <cell r="F58">
            <v>80</v>
          </cell>
          <cell r="H58">
            <v>80</v>
          </cell>
          <cell r="I58" t="str">
            <v>Tốt</v>
          </cell>
          <cell r="J58">
            <v>80</v>
          </cell>
        </row>
        <row r="59">
          <cell r="B59" t="str">
            <v>22022618</v>
          </cell>
          <cell r="C59" t="str">
            <v>Phạm Thành Nam</v>
          </cell>
          <cell r="D59" t="str">
            <v>20/01/2004</v>
          </cell>
          <cell r="E59">
            <v>80</v>
          </cell>
          <cell r="F59">
            <v>80</v>
          </cell>
          <cell r="H59">
            <v>80</v>
          </cell>
          <cell r="I59" t="str">
            <v>Tốt</v>
          </cell>
          <cell r="J59">
            <v>80</v>
          </cell>
        </row>
        <row r="60">
          <cell r="B60" t="str">
            <v>22022625</v>
          </cell>
          <cell r="C60" t="str">
            <v>Phạm Anh Quân</v>
          </cell>
          <cell r="D60" t="str">
            <v>03/04/2004</v>
          </cell>
          <cell r="E60">
            <v>80</v>
          </cell>
          <cell r="F60">
            <v>80</v>
          </cell>
          <cell r="H60">
            <v>80</v>
          </cell>
          <cell r="I60" t="str">
            <v>Tốt</v>
          </cell>
          <cell r="J60">
            <v>80</v>
          </cell>
        </row>
        <row r="61">
          <cell r="B61" t="str">
            <v>22022626</v>
          </cell>
          <cell r="C61" t="str">
            <v>Hồ Hà Ngọc Nhất</v>
          </cell>
          <cell r="D61" t="str">
            <v>12/09/2004</v>
          </cell>
          <cell r="E61">
            <v>92</v>
          </cell>
          <cell r="F61">
            <v>92</v>
          </cell>
          <cell r="H61">
            <v>92</v>
          </cell>
          <cell r="I61" t="str">
            <v>Xuất sắc</v>
          </cell>
          <cell r="J61">
            <v>92</v>
          </cell>
        </row>
        <row r="62">
          <cell r="B62" t="str">
            <v>22022627</v>
          </cell>
          <cell r="C62" t="str">
            <v>Lê Thành Đạt</v>
          </cell>
          <cell r="D62" t="str">
            <v>31/08/2004</v>
          </cell>
          <cell r="E62">
            <v>84</v>
          </cell>
          <cell r="F62">
            <v>84</v>
          </cell>
          <cell r="H62">
            <v>84</v>
          </cell>
          <cell r="I62" t="str">
            <v>Tốt</v>
          </cell>
          <cell r="J62">
            <v>84</v>
          </cell>
        </row>
        <row r="63">
          <cell r="B63" t="str">
            <v>22022629</v>
          </cell>
          <cell r="C63" t="str">
            <v>Hồ Cảnh Quyền</v>
          </cell>
          <cell r="D63" t="str">
            <v>22/03/2003</v>
          </cell>
          <cell r="E63">
            <v>80</v>
          </cell>
          <cell r="F63">
            <v>80</v>
          </cell>
          <cell r="H63">
            <v>80</v>
          </cell>
          <cell r="I63" t="str">
            <v>Tốt</v>
          </cell>
          <cell r="J63">
            <v>80</v>
          </cell>
        </row>
        <row r="64">
          <cell r="B64" t="str">
            <v>22022633</v>
          </cell>
          <cell r="C64" t="str">
            <v>Trần Kim Dũng</v>
          </cell>
          <cell r="D64" t="str">
            <v>20/05/2004</v>
          </cell>
          <cell r="E64">
            <v>90</v>
          </cell>
          <cell r="F64">
            <v>90</v>
          </cell>
          <cell r="H64">
            <v>90</v>
          </cell>
          <cell r="I64" t="str">
            <v>Xuất sắc</v>
          </cell>
          <cell r="J64">
            <v>90</v>
          </cell>
        </row>
        <row r="65">
          <cell r="B65" t="str">
            <v>22022634</v>
          </cell>
          <cell r="C65" t="str">
            <v>Phạm Chiến</v>
          </cell>
          <cell r="D65" t="str">
            <v>19/03/2004</v>
          </cell>
          <cell r="E65">
            <v>82</v>
          </cell>
          <cell r="F65">
            <v>80</v>
          </cell>
          <cell r="H65">
            <v>80</v>
          </cell>
          <cell r="I65" t="str">
            <v>Tốt</v>
          </cell>
          <cell r="J65">
            <v>80</v>
          </cell>
        </row>
        <row r="66">
          <cell r="B66" t="str">
            <v>22022638</v>
          </cell>
          <cell r="C66" t="str">
            <v>Dương Thị Thu Thảo</v>
          </cell>
          <cell r="D66" t="str">
            <v>04/04/2004</v>
          </cell>
          <cell r="E66">
            <v>90</v>
          </cell>
          <cell r="F66">
            <v>90</v>
          </cell>
          <cell r="H66">
            <v>90</v>
          </cell>
          <cell r="I66" t="str">
            <v>Xuất sắc</v>
          </cell>
          <cell r="J66">
            <v>90</v>
          </cell>
        </row>
        <row r="67">
          <cell r="B67" t="str">
            <v>22022639</v>
          </cell>
          <cell r="C67" t="str">
            <v>Trần Đức Hùng</v>
          </cell>
          <cell r="D67" t="str">
            <v>12/10/2004</v>
          </cell>
          <cell r="E67">
            <v>80</v>
          </cell>
          <cell r="F67">
            <v>80</v>
          </cell>
          <cell r="H67">
            <v>80</v>
          </cell>
          <cell r="I67" t="str">
            <v>Tốt</v>
          </cell>
          <cell r="J67">
            <v>80</v>
          </cell>
        </row>
        <row r="68">
          <cell r="B68" t="str">
            <v>22022640</v>
          </cell>
          <cell r="C68" t="str">
            <v>Nguyễn Lâm Tùng Bách</v>
          </cell>
          <cell r="D68" t="str">
            <v>30/07/2004</v>
          </cell>
          <cell r="E68">
            <v>84</v>
          </cell>
          <cell r="F68">
            <v>84</v>
          </cell>
          <cell r="H68">
            <v>84</v>
          </cell>
          <cell r="I68" t="str">
            <v>Tốt</v>
          </cell>
          <cell r="J68">
            <v>84</v>
          </cell>
        </row>
        <row r="69">
          <cell r="B69" t="str">
            <v>22022641</v>
          </cell>
          <cell r="C69" t="str">
            <v>Hồ Lê Dương</v>
          </cell>
          <cell r="D69" t="str">
            <v>21/04/2004</v>
          </cell>
          <cell r="E69">
            <v>92</v>
          </cell>
          <cell r="F69">
            <v>92</v>
          </cell>
          <cell r="H69">
            <v>92</v>
          </cell>
          <cell r="I69" t="str">
            <v>Xuất sắc</v>
          </cell>
          <cell r="J69">
            <v>92</v>
          </cell>
        </row>
        <row r="70">
          <cell r="B70" t="str">
            <v>22022642</v>
          </cell>
          <cell r="C70" t="str">
            <v>Lê Tuấn Anh</v>
          </cell>
          <cell r="D70" t="str">
            <v>22/08/2004</v>
          </cell>
          <cell r="E70">
            <v>80</v>
          </cell>
          <cell r="F70">
            <v>80</v>
          </cell>
          <cell r="H70">
            <v>80</v>
          </cell>
          <cell r="I70" t="str">
            <v>Tốt</v>
          </cell>
          <cell r="J70">
            <v>80</v>
          </cell>
        </row>
        <row r="71">
          <cell r="B71" t="str">
            <v>22022643</v>
          </cell>
          <cell r="C71" t="str">
            <v>Ngô Văn Kiệt</v>
          </cell>
          <cell r="D71" t="str">
            <v>09/02/2004</v>
          </cell>
          <cell r="E71">
            <v>80</v>
          </cell>
          <cell r="F71">
            <v>80</v>
          </cell>
          <cell r="H71">
            <v>80</v>
          </cell>
          <cell r="I71" t="str">
            <v>Tốt</v>
          </cell>
          <cell r="J71">
            <v>80</v>
          </cell>
        </row>
        <row r="72">
          <cell r="B72" t="str">
            <v>22022644</v>
          </cell>
          <cell r="C72" t="str">
            <v>Nguyễn Tiến Dũng</v>
          </cell>
          <cell r="D72" t="str">
            <v>02/10/2004</v>
          </cell>
          <cell r="E72">
            <v>90</v>
          </cell>
          <cell r="F72">
            <v>100</v>
          </cell>
          <cell r="H72">
            <v>100</v>
          </cell>
          <cell r="I72" t="str">
            <v>Xuất sắc</v>
          </cell>
          <cell r="J72">
            <v>100</v>
          </cell>
        </row>
        <row r="73">
          <cell r="B73" t="str">
            <v>22022645</v>
          </cell>
          <cell r="C73" t="str">
            <v>Vũ Minh Tiến</v>
          </cell>
          <cell r="D73" t="str">
            <v>03/08/2004</v>
          </cell>
          <cell r="E73">
            <v>90</v>
          </cell>
          <cell r="F73">
            <v>90</v>
          </cell>
          <cell r="H73">
            <v>90</v>
          </cell>
          <cell r="I73" t="str">
            <v>Xuất sắc</v>
          </cell>
          <cell r="J73">
            <v>90</v>
          </cell>
        </row>
        <row r="74">
          <cell r="B74" t="str">
            <v>22022646</v>
          </cell>
          <cell r="C74" t="str">
            <v>Trần Hồng Đăng</v>
          </cell>
          <cell r="D74" t="str">
            <v>28/03/2004</v>
          </cell>
          <cell r="E74">
            <v>80</v>
          </cell>
          <cell r="F74">
            <v>80</v>
          </cell>
          <cell r="H74">
            <v>80</v>
          </cell>
          <cell r="I74" t="str">
            <v>Tốt</v>
          </cell>
          <cell r="J74">
            <v>80</v>
          </cell>
        </row>
        <row r="75">
          <cell r="B75" t="str">
            <v>22022647</v>
          </cell>
          <cell r="C75" t="str">
            <v>Bùi Thế Long</v>
          </cell>
          <cell r="D75" t="str">
            <v>13/10/2004</v>
          </cell>
          <cell r="E75">
            <v>70</v>
          </cell>
          <cell r="F75">
            <v>80</v>
          </cell>
          <cell r="H75">
            <v>80</v>
          </cell>
          <cell r="I75" t="str">
            <v>Tốt</v>
          </cell>
          <cell r="J75">
            <v>80</v>
          </cell>
        </row>
        <row r="76">
          <cell r="B76" t="str">
            <v>22022648</v>
          </cell>
          <cell r="C76" t="str">
            <v>Phạm Quang Vinh</v>
          </cell>
          <cell r="D76" t="str">
            <v>26/12/2003</v>
          </cell>
          <cell r="E76">
            <v>90</v>
          </cell>
          <cell r="F76">
            <v>90</v>
          </cell>
          <cell r="H76">
            <v>90</v>
          </cell>
          <cell r="I76" t="str">
            <v>Xuất sắc</v>
          </cell>
          <cell r="J76">
            <v>90</v>
          </cell>
        </row>
        <row r="77">
          <cell r="B77" t="str">
            <v>22022651</v>
          </cell>
          <cell r="C77" t="str">
            <v>Bàn Hoàng Sơn</v>
          </cell>
          <cell r="D77" t="str">
            <v>17/09/2004</v>
          </cell>
          <cell r="E77">
            <v>80</v>
          </cell>
          <cell r="F77">
            <v>80</v>
          </cell>
          <cell r="H77">
            <v>80</v>
          </cell>
          <cell r="I77" t="str">
            <v>Tốt</v>
          </cell>
          <cell r="J77">
            <v>80</v>
          </cell>
        </row>
        <row r="78">
          <cell r="B78" t="str">
            <v>22022652</v>
          </cell>
          <cell r="C78" t="str">
            <v>Ngô Đức Hùng</v>
          </cell>
          <cell r="D78" t="str">
            <v>18/01/2004</v>
          </cell>
          <cell r="E78">
            <v>80</v>
          </cell>
          <cell r="F78">
            <v>80</v>
          </cell>
          <cell r="H78">
            <v>80</v>
          </cell>
          <cell r="I78" t="str">
            <v>Tốt</v>
          </cell>
          <cell r="J78">
            <v>80</v>
          </cell>
        </row>
        <row r="79">
          <cell r="B79" t="str">
            <v>22022654</v>
          </cell>
          <cell r="C79" t="str">
            <v>Triệu Vũ Hoàn</v>
          </cell>
          <cell r="D79" t="str">
            <v>30/08/2004</v>
          </cell>
          <cell r="E79">
            <v>90</v>
          </cell>
          <cell r="F79">
            <v>90</v>
          </cell>
          <cell r="H79">
            <v>90</v>
          </cell>
          <cell r="I79" t="str">
            <v>Xuất sắc</v>
          </cell>
          <cell r="J79">
            <v>90</v>
          </cell>
        </row>
        <row r="80">
          <cell r="B80" t="str">
            <v>22022656</v>
          </cell>
          <cell r="C80" t="str">
            <v>Nguyễn Phương Trang</v>
          </cell>
          <cell r="D80" t="str">
            <v>26/05/2004</v>
          </cell>
          <cell r="E80">
            <v>90</v>
          </cell>
          <cell r="F80">
            <v>90</v>
          </cell>
          <cell r="H80">
            <v>90</v>
          </cell>
          <cell r="I80" t="str">
            <v>Xuất sắc</v>
          </cell>
          <cell r="J80">
            <v>90</v>
          </cell>
        </row>
        <row r="81">
          <cell r="B81" t="str">
            <v>22022657</v>
          </cell>
          <cell r="C81" t="str">
            <v>Lê Văn Đức</v>
          </cell>
          <cell r="D81" t="str">
            <v>30/06/2002</v>
          </cell>
          <cell r="E81">
            <v>80</v>
          </cell>
          <cell r="F81">
            <v>80</v>
          </cell>
          <cell r="H81">
            <v>80</v>
          </cell>
          <cell r="I81" t="str">
            <v>Tốt</v>
          </cell>
          <cell r="J81">
            <v>80</v>
          </cell>
        </row>
        <row r="82">
          <cell r="B82" t="str">
            <v>22022658</v>
          </cell>
          <cell r="C82" t="str">
            <v>Nguyễn Tiến Khôi</v>
          </cell>
          <cell r="D82" t="str">
            <v>26/04/2004</v>
          </cell>
          <cell r="E82">
            <v>90</v>
          </cell>
          <cell r="F82">
            <v>90</v>
          </cell>
          <cell r="H82">
            <v>90</v>
          </cell>
          <cell r="I82" t="str">
            <v>Xuất sắc</v>
          </cell>
          <cell r="J82">
            <v>90</v>
          </cell>
        </row>
        <row r="83">
          <cell r="B83" t="str">
            <v>22022659</v>
          </cell>
          <cell r="C83" t="str">
            <v>Dương Phương Hiểu</v>
          </cell>
          <cell r="D83" t="str">
            <v>27/11/2004</v>
          </cell>
          <cell r="E83">
            <v>90</v>
          </cell>
          <cell r="F83">
            <v>90</v>
          </cell>
          <cell r="H83">
            <v>90</v>
          </cell>
          <cell r="I83" t="str">
            <v>Xuất sắc</v>
          </cell>
          <cell r="J83">
            <v>90</v>
          </cell>
        </row>
        <row r="84">
          <cell r="B84" t="str">
            <v>22022660</v>
          </cell>
          <cell r="C84" t="str">
            <v>Lý Quốc An</v>
          </cell>
          <cell r="D84" t="str">
            <v>18/10/2004</v>
          </cell>
          <cell r="E84">
            <v>80</v>
          </cell>
          <cell r="F84">
            <v>80</v>
          </cell>
          <cell r="H84">
            <v>80</v>
          </cell>
          <cell r="I84" t="str">
            <v>Tốt</v>
          </cell>
          <cell r="J84">
            <v>80</v>
          </cell>
        </row>
        <row r="85">
          <cell r="B85" t="str">
            <v>22022662</v>
          </cell>
          <cell r="C85" t="str">
            <v>Hoàng Đình Hưng</v>
          </cell>
          <cell r="D85" t="str">
            <v>04/11/2004</v>
          </cell>
          <cell r="E85">
            <v>80</v>
          </cell>
          <cell r="F85">
            <v>90</v>
          </cell>
          <cell r="H85">
            <v>90</v>
          </cell>
          <cell r="I85" t="str">
            <v>Xuất sắc</v>
          </cell>
          <cell r="J85">
            <v>90</v>
          </cell>
        </row>
        <row r="86">
          <cell r="B86" t="str">
            <v>22022667</v>
          </cell>
          <cell r="C86" t="str">
            <v>Bùi Thế Huy</v>
          </cell>
          <cell r="D86" t="str">
            <v>07/03/2004</v>
          </cell>
          <cell r="E86">
            <v>80</v>
          </cell>
          <cell r="F86">
            <v>80</v>
          </cell>
          <cell r="H86">
            <v>80</v>
          </cell>
          <cell r="I86" t="str">
            <v>Tốt</v>
          </cell>
          <cell r="J86">
            <v>80</v>
          </cell>
        </row>
        <row r="87">
          <cell r="B87" t="str">
            <v>22022670</v>
          </cell>
          <cell r="C87" t="str">
            <v>Cao Xuân Nguyên</v>
          </cell>
          <cell r="D87" t="str">
            <v>29/01/2004</v>
          </cell>
          <cell r="E87">
            <v>92</v>
          </cell>
          <cell r="F87">
            <v>90</v>
          </cell>
          <cell r="H87">
            <v>92</v>
          </cell>
          <cell r="I87" t="str">
            <v>Xuất sắc</v>
          </cell>
          <cell r="J87">
            <v>92</v>
          </cell>
        </row>
        <row r="88">
          <cell r="B88" t="str">
            <v>22022674</v>
          </cell>
          <cell r="C88" t="str">
            <v>Hồ Tú Minh</v>
          </cell>
          <cell r="D88" t="str">
            <v>21/05/2004</v>
          </cell>
          <cell r="E88">
            <v>72</v>
          </cell>
          <cell r="F88">
            <v>73</v>
          </cell>
          <cell r="H88">
            <v>73</v>
          </cell>
          <cell r="I88" t="str">
            <v>Khá</v>
          </cell>
          <cell r="J88">
            <v>73</v>
          </cell>
        </row>
        <row r="89">
          <cell r="B89" t="str">
            <v>22022500</v>
          </cell>
          <cell r="C89" t="str">
            <v>Nguyễn Quý Đang</v>
          </cell>
          <cell r="D89" t="str">
            <v>25/01/2004</v>
          </cell>
          <cell r="E89">
            <v>90</v>
          </cell>
          <cell r="F89">
            <v>90</v>
          </cell>
          <cell r="G89">
            <v>90</v>
          </cell>
          <cell r="H89">
            <v>90</v>
          </cell>
          <cell r="I89" t="str">
            <v>Xuất sắc</v>
          </cell>
          <cell r="J89">
            <v>90</v>
          </cell>
        </row>
        <row r="90">
          <cell r="B90" t="str">
            <v>22022505</v>
          </cell>
          <cell r="C90" t="str">
            <v>Chu Hữu Đăng Trường</v>
          </cell>
          <cell r="D90" t="str">
            <v>14/12/2004</v>
          </cell>
          <cell r="E90">
            <v>90</v>
          </cell>
          <cell r="F90">
            <v>90</v>
          </cell>
          <cell r="G90">
            <v>90</v>
          </cell>
          <cell r="H90">
            <v>90</v>
          </cell>
          <cell r="I90" t="str">
            <v>Xuất sắc</v>
          </cell>
          <cell r="J90">
            <v>90</v>
          </cell>
        </row>
        <row r="91">
          <cell r="B91" t="str">
            <v>22022508</v>
          </cell>
          <cell r="C91" t="str">
            <v>Ngô Việt Anh</v>
          </cell>
          <cell r="D91" t="str">
            <v>27/11/2004</v>
          </cell>
          <cell r="E91">
            <v>90</v>
          </cell>
          <cell r="F91">
            <v>80</v>
          </cell>
          <cell r="G91">
            <v>80</v>
          </cell>
          <cell r="H91">
            <v>80</v>
          </cell>
          <cell r="I91" t="str">
            <v>Tốt</v>
          </cell>
          <cell r="J91">
            <v>80</v>
          </cell>
        </row>
        <row r="92">
          <cell r="B92" t="str">
            <v>22022510</v>
          </cell>
          <cell r="C92" t="str">
            <v>Nguyễn Công Hiếu</v>
          </cell>
          <cell r="D92" t="str">
            <v>03/03/2004</v>
          </cell>
          <cell r="E92">
            <v>90</v>
          </cell>
          <cell r="F92">
            <v>90</v>
          </cell>
          <cell r="G92">
            <v>90</v>
          </cell>
          <cell r="H92">
            <v>90</v>
          </cell>
          <cell r="I92" t="str">
            <v>Xuất sắc</v>
          </cell>
          <cell r="J92">
            <v>90</v>
          </cell>
        </row>
        <row r="93">
          <cell r="B93" t="str">
            <v>22022512</v>
          </cell>
          <cell r="C93" t="str">
            <v>Nguyễn Nam Dương</v>
          </cell>
          <cell r="D93" t="str">
            <v>05/12/2004</v>
          </cell>
          <cell r="E93">
            <v>90</v>
          </cell>
          <cell r="F93">
            <v>90</v>
          </cell>
          <cell r="G93">
            <v>90</v>
          </cell>
          <cell r="H93">
            <v>90</v>
          </cell>
          <cell r="I93" t="str">
            <v>Xuất sắc</v>
          </cell>
          <cell r="J93">
            <v>90</v>
          </cell>
        </row>
        <row r="94">
          <cell r="B94" t="str">
            <v>22022516</v>
          </cell>
          <cell r="C94" t="str">
            <v>Nguyễn Mạnh Cường</v>
          </cell>
          <cell r="D94" t="str">
            <v>29/09/2004</v>
          </cell>
          <cell r="E94">
            <v>90</v>
          </cell>
          <cell r="F94">
            <v>90</v>
          </cell>
          <cell r="G94">
            <v>90</v>
          </cell>
          <cell r="H94">
            <v>90</v>
          </cell>
          <cell r="I94" t="str">
            <v>Xuất sắc</v>
          </cell>
          <cell r="J94">
            <v>90</v>
          </cell>
        </row>
        <row r="95">
          <cell r="B95" t="str">
            <v>22022518</v>
          </cell>
          <cell r="C95" t="str">
            <v>Quách Đắc Chính</v>
          </cell>
          <cell r="D95" t="str">
            <v>27/10/2004</v>
          </cell>
          <cell r="E95">
            <v>80</v>
          </cell>
          <cell r="F95">
            <v>80</v>
          </cell>
          <cell r="G95">
            <v>80</v>
          </cell>
          <cell r="H95">
            <v>80</v>
          </cell>
          <cell r="I95" t="str">
            <v>Tốt</v>
          </cell>
          <cell r="J95">
            <v>80</v>
          </cell>
        </row>
        <row r="96">
          <cell r="B96" t="str">
            <v>22022521</v>
          </cell>
          <cell r="C96" t="str">
            <v>Nguyễn Văn Mạnh</v>
          </cell>
          <cell r="D96" t="str">
            <v>22/06/2004</v>
          </cell>
          <cell r="E96">
            <v>90</v>
          </cell>
          <cell r="F96">
            <v>90</v>
          </cell>
          <cell r="G96">
            <v>90</v>
          </cell>
          <cell r="H96">
            <v>90</v>
          </cell>
          <cell r="I96" t="str">
            <v>Xuất sắc</v>
          </cell>
          <cell r="J96">
            <v>90</v>
          </cell>
        </row>
        <row r="97">
          <cell r="B97" t="str">
            <v>22022525</v>
          </cell>
          <cell r="C97" t="str">
            <v>Trần An Thắng</v>
          </cell>
          <cell r="D97" t="str">
            <v>20/03/2004</v>
          </cell>
          <cell r="E97">
            <v>80</v>
          </cell>
          <cell r="F97">
            <v>80</v>
          </cell>
          <cell r="G97">
            <v>80</v>
          </cell>
          <cell r="H97">
            <v>80</v>
          </cell>
          <cell r="I97" t="str">
            <v>Tốt</v>
          </cell>
          <cell r="J97">
            <v>80</v>
          </cell>
        </row>
        <row r="98">
          <cell r="B98" t="str">
            <v>22022526</v>
          </cell>
          <cell r="C98" t="str">
            <v>Nguyễn Trần Hải Ninh</v>
          </cell>
          <cell r="D98" t="str">
            <v>23/11/2004</v>
          </cell>
          <cell r="E98">
            <v>80</v>
          </cell>
          <cell r="F98">
            <v>80</v>
          </cell>
          <cell r="G98">
            <v>80</v>
          </cell>
          <cell r="H98">
            <v>80</v>
          </cell>
          <cell r="I98" t="str">
            <v>Tốt</v>
          </cell>
          <cell r="J98">
            <v>80</v>
          </cell>
        </row>
        <row r="99">
          <cell r="B99" t="str">
            <v>22022527</v>
          </cell>
          <cell r="C99" t="str">
            <v>Phan Văn Hiếu</v>
          </cell>
          <cell r="D99" t="str">
            <v>03/09/1998</v>
          </cell>
          <cell r="E99">
            <v>90</v>
          </cell>
          <cell r="F99">
            <v>90</v>
          </cell>
          <cell r="G99">
            <v>90</v>
          </cell>
          <cell r="H99">
            <v>90</v>
          </cell>
          <cell r="I99" t="str">
            <v>Xuất sắc</v>
          </cell>
          <cell r="J99">
            <v>90</v>
          </cell>
        </row>
        <row r="100">
          <cell r="B100" t="str">
            <v>22022528</v>
          </cell>
          <cell r="C100" t="str">
            <v>Lê Anh Tiến</v>
          </cell>
          <cell r="D100" t="str">
            <v>04/01/2004</v>
          </cell>
          <cell r="E100">
            <v>80</v>
          </cell>
          <cell r="F100">
            <v>80</v>
          </cell>
          <cell r="G100">
            <v>80</v>
          </cell>
          <cell r="H100">
            <v>80</v>
          </cell>
          <cell r="I100" t="str">
            <v>Tốt</v>
          </cell>
          <cell r="J100">
            <v>80</v>
          </cell>
        </row>
        <row r="101">
          <cell r="B101" t="str">
            <v>22022529</v>
          </cell>
          <cell r="C101" t="str">
            <v>Bùi Quang Vinh</v>
          </cell>
          <cell r="D101" t="str">
            <v>21/07/2004</v>
          </cell>
          <cell r="E101">
            <v>90</v>
          </cell>
          <cell r="F101">
            <v>90</v>
          </cell>
          <cell r="G101">
            <v>90</v>
          </cell>
          <cell r="H101">
            <v>90</v>
          </cell>
          <cell r="I101" t="str">
            <v>Xuất sắc</v>
          </cell>
          <cell r="J101">
            <v>90</v>
          </cell>
        </row>
        <row r="102">
          <cell r="B102" t="str">
            <v>22022530</v>
          </cell>
          <cell r="C102" t="str">
            <v>Nguyễn Nhật Tân</v>
          </cell>
          <cell r="D102" t="str">
            <v>26/02/2004</v>
          </cell>
          <cell r="E102">
            <v>80</v>
          </cell>
          <cell r="F102">
            <v>80</v>
          </cell>
          <cell r="G102">
            <v>80</v>
          </cell>
          <cell r="H102">
            <v>80</v>
          </cell>
          <cell r="I102" t="str">
            <v>Tốt</v>
          </cell>
          <cell r="J102">
            <v>80</v>
          </cell>
        </row>
        <row r="103">
          <cell r="B103" t="str">
            <v>22022531</v>
          </cell>
          <cell r="C103" t="str">
            <v>Đinh Duy Bách</v>
          </cell>
          <cell r="D103" t="str">
            <v>05/08/2004</v>
          </cell>
          <cell r="E103">
            <v>85</v>
          </cell>
          <cell r="F103">
            <v>85</v>
          </cell>
          <cell r="G103">
            <v>85</v>
          </cell>
          <cell r="H103">
            <v>85</v>
          </cell>
          <cell r="I103" t="str">
            <v>Tốt</v>
          </cell>
          <cell r="J103">
            <v>85</v>
          </cell>
        </row>
        <row r="104">
          <cell r="B104" t="str">
            <v>22022533</v>
          </cell>
          <cell r="C104" t="str">
            <v>Nguyễn Đức Minh</v>
          </cell>
          <cell r="D104" t="str">
            <v>31/03/2004</v>
          </cell>
          <cell r="E104">
            <v>90</v>
          </cell>
          <cell r="F104">
            <v>90</v>
          </cell>
          <cell r="G104">
            <v>90</v>
          </cell>
          <cell r="H104">
            <v>90</v>
          </cell>
          <cell r="I104" t="str">
            <v>Xuất sắc</v>
          </cell>
          <cell r="J104">
            <v>90</v>
          </cell>
        </row>
        <row r="105">
          <cell r="B105" t="str">
            <v>22022535</v>
          </cell>
          <cell r="C105" t="str">
            <v>Lê Hữu Đức</v>
          </cell>
          <cell r="D105" t="str">
            <v>17/08/2004</v>
          </cell>
          <cell r="E105">
            <v>70</v>
          </cell>
          <cell r="F105">
            <v>77</v>
          </cell>
          <cell r="G105">
            <v>77</v>
          </cell>
          <cell r="H105">
            <v>77</v>
          </cell>
          <cell r="I105" t="str">
            <v>Khá</v>
          </cell>
          <cell r="J105">
            <v>77</v>
          </cell>
        </row>
        <row r="106">
          <cell r="B106" t="str">
            <v>22022537</v>
          </cell>
          <cell r="C106" t="str">
            <v>Đỗ Minh Nhật</v>
          </cell>
          <cell r="D106" t="str">
            <v>09/04/2004</v>
          </cell>
          <cell r="E106">
            <v>90</v>
          </cell>
          <cell r="F106">
            <v>90</v>
          </cell>
          <cell r="G106">
            <v>90</v>
          </cell>
          <cell r="H106">
            <v>90</v>
          </cell>
          <cell r="I106" t="str">
            <v>Xuất sắc</v>
          </cell>
          <cell r="J106">
            <v>90</v>
          </cell>
        </row>
        <row r="107">
          <cell r="B107" t="str">
            <v>22022539</v>
          </cell>
          <cell r="C107" t="str">
            <v>Nguyễn Bảo Sơn</v>
          </cell>
          <cell r="D107" t="str">
            <v>20/12/2004</v>
          </cell>
          <cell r="E107">
            <v>70</v>
          </cell>
          <cell r="F107">
            <v>73</v>
          </cell>
          <cell r="G107">
            <v>73</v>
          </cell>
          <cell r="H107">
            <v>73</v>
          </cell>
          <cell r="I107" t="str">
            <v>Khá</v>
          </cell>
          <cell r="J107">
            <v>73</v>
          </cell>
        </row>
        <row r="108">
          <cell r="B108" t="str">
            <v>22022542</v>
          </cell>
          <cell r="C108" t="str">
            <v>Nguyễn Minh Hường</v>
          </cell>
          <cell r="D108" t="str">
            <v>02/08/2004</v>
          </cell>
          <cell r="E108">
            <v>84</v>
          </cell>
          <cell r="F108">
            <v>92</v>
          </cell>
          <cell r="G108">
            <v>92</v>
          </cell>
          <cell r="H108">
            <v>92</v>
          </cell>
          <cell r="I108" t="str">
            <v>Xuất sắc</v>
          </cell>
          <cell r="J108">
            <v>92</v>
          </cell>
        </row>
        <row r="109">
          <cell r="B109" t="str">
            <v>22022543</v>
          </cell>
          <cell r="C109" t="str">
            <v>Đoàn Nhật Bình</v>
          </cell>
          <cell r="D109" t="str">
            <v>30/11/2004</v>
          </cell>
          <cell r="E109">
            <v>90</v>
          </cell>
          <cell r="F109">
            <v>90</v>
          </cell>
          <cell r="G109">
            <v>90</v>
          </cell>
          <cell r="H109">
            <v>90</v>
          </cell>
          <cell r="I109" t="str">
            <v>Xuất sắc</v>
          </cell>
          <cell r="J109">
            <v>90</v>
          </cell>
        </row>
        <row r="110">
          <cell r="B110" t="str">
            <v>22022544</v>
          </cell>
          <cell r="C110" t="str">
            <v>Lê Nguyên Vũ</v>
          </cell>
          <cell r="D110" t="str">
            <v>16/09/2004</v>
          </cell>
          <cell r="E110">
            <v>70</v>
          </cell>
          <cell r="F110">
            <v>80</v>
          </cell>
          <cell r="G110">
            <v>80</v>
          </cell>
          <cell r="H110">
            <v>80</v>
          </cell>
          <cell r="I110" t="str">
            <v>Tốt</v>
          </cell>
          <cell r="J110">
            <v>80</v>
          </cell>
        </row>
        <row r="111">
          <cell r="B111" t="str">
            <v>22022545</v>
          </cell>
          <cell r="C111" t="str">
            <v>Nguyễn Trọng Huy</v>
          </cell>
          <cell r="D111" t="str">
            <v>21/07/2004</v>
          </cell>
          <cell r="E111">
            <v>67</v>
          </cell>
          <cell r="F111">
            <v>67</v>
          </cell>
          <cell r="G111">
            <v>67</v>
          </cell>
          <cell r="H111">
            <v>67</v>
          </cell>
          <cell r="I111" t="str">
            <v>Khá</v>
          </cell>
          <cell r="J111">
            <v>67</v>
          </cell>
        </row>
        <row r="112">
          <cell r="B112" t="str">
            <v>22022546</v>
          </cell>
          <cell r="C112" t="str">
            <v>Tạ Nguyên Dũng</v>
          </cell>
          <cell r="D112" t="str">
            <v>21/09/2003</v>
          </cell>
          <cell r="E112">
            <v>94</v>
          </cell>
          <cell r="F112">
            <v>92</v>
          </cell>
          <cell r="G112">
            <v>92</v>
          </cell>
          <cell r="H112">
            <v>92</v>
          </cell>
          <cell r="I112" t="str">
            <v>Xuất sắc</v>
          </cell>
          <cell r="J112">
            <v>92</v>
          </cell>
        </row>
        <row r="113">
          <cell r="B113" t="str">
            <v>22022548</v>
          </cell>
          <cell r="C113" t="str">
            <v>Hoàng Đăng Khoa</v>
          </cell>
          <cell r="D113" t="str">
            <v>30/12/2004</v>
          </cell>
          <cell r="E113">
            <v>90</v>
          </cell>
          <cell r="F113">
            <v>90</v>
          </cell>
          <cell r="G113">
            <v>90</v>
          </cell>
          <cell r="H113">
            <v>90</v>
          </cell>
          <cell r="I113" t="str">
            <v>Xuất sắc</v>
          </cell>
          <cell r="J113">
            <v>90</v>
          </cell>
        </row>
        <row r="114">
          <cell r="B114" t="str">
            <v>22022549</v>
          </cell>
          <cell r="C114" t="str">
            <v>Khổng Ngọc Anh</v>
          </cell>
          <cell r="D114" t="str">
            <v>15/12/2004</v>
          </cell>
          <cell r="E114">
            <v>90</v>
          </cell>
          <cell r="F114">
            <v>90</v>
          </cell>
          <cell r="G114">
            <v>90</v>
          </cell>
          <cell r="H114">
            <v>90</v>
          </cell>
          <cell r="I114" t="str">
            <v>Xuất sắc</v>
          </cell>
          <cell r="J114">
            <v>90</v>
          </cell>
        </row>
        <row r="115">
          <cell r="B115" t="str">
            <v>22022552</v>
          </cell>
          <cell r="C115" t="str">
            <v>Trần Đức Đăng Khôi</v>
          </cell>
          <cell r="D115" t="str">
            <v>19/05/2004</v>
          </cell>
          <cell r="E115">
            <v>95</v>
          </cell>
          <cell r="F115">
            <v>95</v>
          </cell>
          <cell r="G115">
            <v>95</v>
          </cell>
          <cell r="H115">
            <v>95</v>
          </cell>
          <cell r="I115" t="str">
            <v>Xuất sắc</v>
          </cell>
          <cell r="J115">
            <v>95</v>
          </cell>
        </row>
        <row r="116">
          <cell r="B116" t="str">
            <v>22022554</v>
          </cell>
          <cell r="C116" t="str">
            <v>Nguyễn Gia Lộc</v>
          </cell>
          <cell r="D116" t="str">
            <v>25/07/2004</v>
          </cell>
          <cell r="E116">
            <v>92</v>
          </cell>
          <cell r="F116">
            <v>90</v>
          </cell>
          <cell r="G116">
            <v>90</v>
          </cell>
          <cell r="H116">
            <v>90</v>
          </cell>
          <cell r="I116" t="str">
            <v>Xuất sắc</v>
          </cell>
          <cell r="J116">
            <v>90</v>
          </cell>
        </row>
        <row r="117">
          <cell r="B117" t="str">
            <v>22022555</v>
          </cell>
          <cell r="C117" t="str">
            <v>Vũ Minh Đăng</v>
          </cell>
          <cell r="D117" t="str">
            <v>26/07/2004</v>
          </cell>
          <cell r="E117">
            <v>82</v>
          </cell>
          <cell r="F117">
            <v>80</v>
          </cell>
          <cell r="G117">
            <v>80</v>
          </cell>
          <cell r="H117">
            <v>80</v>
          </cell>
          <cell r="I117" t="str">
            <v>Tốt</v>
          </cell>
          <cell r="J117">
            <v>80</v>
          </cell>
        </row>
        <row r="118">
          <cell r="B118" t="str">
            <v>22022556</v>
          </cell>
          <cell r="C118" t="str">
            <v>Vũ Minh Khải</v>
          </cell>
          <cell r="D118" t="str">
            <v>15/01/2004</v>
          </cell>
          <cell r="E118">
            <v>80</v>
          </cell>
          <cell r="F118">
            <v>80</v>
          </cell>
          <cell r="G118">
            <v>80</v>
          </cell>
          <cell r="H118">
            <v>80</v>
          </cell>
          <cell r="I118" t="str">
            <v>Tốt</v>
          </cell>
          <cell r="J118">
            <v>80</v>
          </cell>
        </row>
        <row r="119">
          <cell r="B119" t="str">
            <v>22022557</v>
          </cell>
          <cell r="C119" t="str">
            <v>Đỗ Tiến Dũng</v>
          </cell>
          <cell r="D119" t="str">
            <v>24/10/2004</v>
          </cell>
          <cell r="E119">
            <v>84</v>
          </cell>
          <cell r="F119">
            <v>80</v>
          </cell>
          <cell r="G119">
            <v>80</v>
          </cell>
          <cell r="H119">
            <v>80</v>
          </cell>
          <cell r="I119" t="str">
            <v>Tốt</v>
          </cell>
          <cell r="J119">
            <v>80</v>
          </cell>
        </row>
        <row r="120">
          <cell r="B120" t="str">
            <v>22022558</v>
          </cell>
          <cell r="C120" t="str">
            <v>Nguyễn Xuân Trình</v>
          </cell>
          <cell r="D120" t="str">
            <v>04/09/2004</v>
          </cell>
          <cell r="E120">
            <v>90</v>
          </cell>
          <cell r="F120">
            <v>90</v>
          </cell>
          <cell r="G120">
            <v>90</v>
          </cell>
          <cell r="H120">
            <v>90</v>
          </cell>
          <cell r="I120" t="str">
            <v>Xuất sắc</v>
          </cell>
          <cell r="J120">
            <v>90</v>
          </cell>
        </row>
        <row r="121">
          <cell r="B121" t="str">
            <v>22022560</v>
          </cell>
          <cell r="C121" t="str">
            <v>Phạm Khắc Tiệp</v>
          </cell>
          <cell r="D121" t="str">
            <v>15/09/2004</v>
          </cell>
          <cell r="E121">
            <v>90</v>
          </cell>
          <cell r="F121">
            <v>90</v>
          </cell>
          <cell r="G121">
            <v>90</v>
          </cell>
          <cell r="H121">
            <v>90</v>
          </cell>
          <cell r="I121" t="str">
            <v>Xuất sắc</v>
          </cell>
          <cell r="J121">
            <v>90</v>
          </cell>
        </row>
        <row r="122">
          <cell r="B122" t="str">
            <v>22022564</v>
          </cell>
          <cell r="C122" t="str">
            <v>Phạm Văn Trường</v>
          </cell>
          <cell r="D122" t="str">
            <v>24/04/2004</v>
          </cell>
          <cell r="E122">
            <v>90</v>
          </cell>
          <cell r="F122">
            <v>80</v>
          </cell>
          <cell r="G122">
            <v>80</v>
          </cell>
          <cell r="H122">
            <v>80</v>
          </cell>
          <cell r="I122" t="str">
            <v>Tốt</v>
          </cell>
          <cell r="J122">
            <v>80</v>
          </cell>
        </row>
        <row r="123">
          <cell r="B123" t="str">
            <v>22022566</v>
          </cell>
          <cell r="C123" t="str">
            <v>Nguyễn Kim Hoàng Anh</v>
          </cell>
          <cell r="D123" t="str">
            <v>16/04/2004</v>
          </cell>
          <cell r="E123">
            <v>90</v>
          </cell>
          <cell r="F123">
            <v>85</v>
          </cell>
          <cell r="G123">
            <v>85</v>
          </cell>
          <cell r="H123">
            <v>85</v>
          </cell>
          <cell r="I123" t="str">
            <v>Tốt</v>
          </cell>
          <cell r="J123">
            <v>85</v>
          </cell>
        </row>
        <row r="124">
          <cell r="B124" t="str">
            <v>22022567</v>
          </cell>
          <cell r="C124" t="str">
            <v>Hồ Minh Hoàng</v>
          </cell>
          <cell r="D124" t="str">
            <v>18/03/2004</v>
          </cell>
          <cell r="E124">
            <v>80</v>
          </cell>
          <cell r="F124">
            <v>80</v>
          </cell>
          <cell r="G124">
            <v>80</v>
          </cell>
          <cell r="H124">
            <v>80</v>
          </cell>
          <cell r="I124" t="str">
            <v>Tốt</v>
          </cell>
          <cell r="J124">
            <v>80</v>
          </cell>
        </row>
        <row r="125">
          <cell r="B125" t="str">
            <v>22022569</v>
          </cell>
          <cell r="C125" t="str">
            <v>Trần Nam Anh</v>
          </cell>
          <cell r="D125" t="str">
            <v>12/03/2004</v>
          </cell>
          <cell r="E125">
            <v>80</v>
          </cell>
          <cell r="F125">
            <v>80</v>
          </cell>
          <cell r="G125">
            <v>80</v>
          </cell>
          <cell r="H125">
            <v>80</v>
          </cell>
          <cell r="I125" t="str">
            <v>Tốt</v>
          </cell>
          <cell r="J125">
            <v>80</v>
          </cell>
        </row>
        <row r="126">
          <cell r="B126" t="str">
            <v>22022570</v>
          </cell>
          <cell r="C126" t="str">
            <v>Lèng Hữu Phúc</v>
          </cell>
          <cell r="D126" t="str">
            <v>09/04/2004</v>
          </cell>
          <cell r="E126">
            <v>80</v>
          </cell>
          <cell r="F126">
            <v>80</v>
          </cell>
          <cell r="G126">
            <v>80</v>
          </cell>
          <cell r="H126">
            <v>80</v>
          </cell>
          <cell r="I126" t="str">
            <v>Tốt</v>
          </cell>
          <cell r="J126">
            <v>80</v>
          </cell>
        </row>
        <row r="127">
          <cell r="B127" t="str">
            <v>22022574</v>
          </cell>
          <cell r="C127" t="str">
            <v>Bùi Văn Khải</v>
          </cell>
          <cell r="D127" t="str">
            <v>26/02/2004</v>
          </cell>
          <cell r="E127">
            <v>80</v>
          </cell>
          <cell r="F127">
            <v>80</v>
          </cell>
          <cell r="G127">
            <v>80</v>
          </cell>
          <cell r="H127">
            <v>80</v>
          </cell>
          <cell r="I127" t="str">
            <v>Tốt</v>
          </cell>
          <cell r="J127">
            <v>80</v>
          </cell>
        </row>
        <row r="128">
          <cell r="B128" t="str">
            <v>22022575</v>
          </cell>
          <cell r="C128" t="str">
            <v>Bùi Duy Hải</v>
          </cell>
          <cell r="D128" t="str">
            <v>09/07/2004</v>
          </cell>
          <cell r="E128">
            <v>81</v>
          </cell>
          <cell r="F128">
            <v>77</v>
          </cell>
          <cell r="G128">
            <v>77</v>
          </cell>
          <cell r="H128">
            <v>77</v>
          </cell>
          <cell r="I128" t="str">
            <v>Khá</v>
          </cell>
          <cell r="J128">
            <v>77</v>
          </cell>
        </row>
        <row r="129">
          <cell r="B129" t="str">
            <v>22022577</v>
          </cell>
          <cell r="C129" t="str">
            <v>Đỗ Ngọc Anh</v>
          </cell>
          <cell r="D129" t="str">
            <v>07/11/2004</v>
          </cell>
          <cell r="E129">
            <v>80</v>
          </cell>
          <cell r="F129">
            <v>80</v>
          </cell>
          <cell r="G129">
            <v>80</v>
          </cell>
          <cell r="H129">
            <v>80</v>
          </cell>
          <cell r="I129" t="str">
            <v>Tốt</v>
          </cell>
          <cell r="J129">
            <v>80</v>
          </cell>
        </row>
        <row r="130">
          <cell r="B130" t="str">
            <v>22022578</v>
          </cell>
          <cell r="C130" t="str">
            <v>Chu Thân Nhất</v>
          </cell>
          <cell r="D130" t="str">
            <v>24/05/2004</v>
          </cell>
          <cell r="E130">
            <v>80</v>
          </cell>
          <cell r="F130">
            <v>80</v>
          </cell>
          <cell r="G130">
            <v>80</v>
          </cell>
          <cell r="H130">
            <v>80</v>
          </cell>
          <cell r="I130" t="str">
            <v>Tốt</v>
          </cell>
          <cell r="J130">
            <v>80</v>
          </cell>
        </row>
        <row r="131">
          <cell r="B131" t="str">
            <v>22022580</v>
          </cell>
          <cell r="C131" t="str">
            <v>Vũ Đình Thọ</v>
          </cell>
          <cell r="D131" t="str">
            <v>02/02/2004</v>
          </cell>
          <cell r="E131">
            <v>70</v>
          </cell>
          <cell r="F131">
            <v>80</v>
          </cell>
          <cell r="G131">
            <v>80</v>
          </cell>
          <cell r="H131">
            <v>80</v>
          </cell>
          <cell r="I131" t="str">
            <v>Tốt</v>
          </cell>
          <cell r="J131">
            <v>80</v>
          </cell>
        </row>
        <row r="132">
          <cell r="B132" t="str">
            <v>22022585</v>
          </cell>
          <cell r="C132" t="str">
            <v>Vũ Việt Hùng</v>
          </cell>
          <cell r="D132" t="str">
            <v>13/11/2004</v>
          </cell>
          <cell r="E132">
            <v>80</v>
          </cell>
          <cell r="F132">
            <v>80</v>
          </cell>
          <cell r="G132">
            <v>80</v>
          </cell>
          <cell r="H132">
            <v>80</v>
          </cell>
          <cell r="I132" t="str">
            <v>Tốt</v>
          </cell>
          <cell r="J132">
            <v>80</v>
          </cell>
        </row>
        <row r="133">
          <cell r="B133" t="str">
            <v>22022587</v>
          </cell>
          <cell r="C133" t="str">
            <v>Vũ Minh Đức</v>
          </cell>
          <cell r="D133" t="str">
            <v>14/07/2004</v>
          </cell>
          <cell r="E133">
            <v>80</v>
          </cell>
          <cell r="F133">
            <v>77</v>
          </cell>
          <cell r="G133">
            <v>77</v>
          </cell>
          <cell r="H133">
            <v>77</v>
          </cell>
          <cell r="I133" t="str">
            <v>Khá</v>
          </cell>
          <cell r="J133">
            <v>77</v>
          </cell>
        </row>
        <row r="134">
          <cell r="B134" t="str">
            <v>22022589</v>
          </cell>
          <cell r="C134" t="str">
            <v>Đào Duy Hưng</v>
          </cell>
          <cell r="D134" t="str">
            <v>25/12/2004</v>
          </cell>
          <cell r="E134">
            <v>80</v>
          </cell>
          <cell r="F134">
            <v>77</v>
          </cell>
          <cell r="G134">
            <v>77</v>
          </cell>
          <cell r="H134">
            <v>77</v>
          </cell>
          <cell r="I134" t="str">
            <v>Khá</v>
          </cell>
          <cell r="J134">
            <v>77</v>
          </cell>
        </row>
        <row r="135">
          <cell r="B135" t="str">
            <v>22022590</v>
          </cell>
          <cell r="C135" t="str">
            <v>Ngô Huy Hoàn</v>
          </cell>
          <cell r="D135" t="str">
            <v>16/05/2004</v>
          </cell>
          <cell r="E135">
            <v>80</v>
          </cell>
          <cell r="F135">
            <v>80</v>
          </cell>
          <cell r="G135">
            <v>80</v>
          </cell>
          <cell r="H135">
            <v>80</v>
          </cell>
          <cell r="I135" t="str">
            <v>Tốt</v>
          </cell>
          <cell r="J135">
            <v>80</v>
          </cell>
        </row>
        <row r="136">
          <cell r="B136" t="str">
            <v>22022591</v>
          </cell>
          <cell r="C136" t="str">
            <v>Nguyễn Xuân Hiệp</v>
          </cell>
          <cell r="D136" t="str">
            <v>17/09/2004</v>
          </cell>
          <cell r="E136">
            <v>80</v>
          </cell>
          <cell r="F136">
            <v>80</v>
          </cell>
          <cell r="G136">
            <v>80</v>
          </cell>
          <cell r="H136">
            <v>80</v>
          </cell>
          <cell r="I136" t="str">
            <v>Tốt</v>
          </cell>
          <cell r="J136">
            <v>80</v>
          </cell>
        </row>
        <row r="137">
          <cell r="B137" t="str">
            <v>22022594</v>
          </cell>
          <cell r="C137" t="str">
            <v>Trần Tiến Nam</v>
          </cell>
          <cell r="D137" t="str">
            <v>28/07/2004</v>
          </cell>
          <cell r="E137">
            <v>80</v>
          </cell>
          <cell r="F137">
            <v>80</v>
          </cell>
          <cell r="H137">
            <v>80</v>
          </cell>
          <cell r="I137" t="str">
            <v>Tốt</v>
          </cell>
          <cell r="J137">
            <v>80</v>
          </cell>
        </row>
        <row r="138">
          <cell r="B138" t="str">
            <v>22022600</v>
          </cell>
          <cell r="C138" t="str">
            <v>Nguyễn Hải Nam</v>
          </cell>
          <cell r="D138" t="str">
            <v>23/08/2004</v>
          </cell>
          <cell r="E138">
            <v>80</v>
          </cell>
          <cell r="F138">
            <v>80</v>
          </cell>
          <cell r="G138">
            <v>80</v>
          </cell>
          <cell r="H138">
            <v>80</v>
          </cell>
          <cell r="I138" t="str">
            <v>Tốt</v>
          </cell>
          <cell r="J138">
            <v>80</v>
          </cell>
        </row>
        <row r="139">
          <cell r="B139" t="str">
            <v>22022602</v>
          </cell>
          <cell r="C139" t="str">
            <v>Bùi Đức Mạnh</v>
          </cell>
          <cell r="D139" t="str">
            <v>17/09/2004</v>
          </cell>
          <cell r="E139">
            <v>94</v>
          </cell>
          <cell r="F139">
            <v>92</v>
          </cell>
          <cell r="G139">
            <v>92</v>
          </cell>
          <cell r="H139">
            <v>92</v>
          </cell>
          <cell r="I139" t="str">
            <v>Xuất sắc</v>
          </cell>
          <cell r="J139">
            <v>92</v>
          </cell>
        </row>
        <row r="140">
          <cell r="B140" t="str">
            <v>22022603</v>
          </cell>
          <cell r="C140" t="str">
            <v>Nguyễn Trọng Khánh</v>
          </cell>
          <cell r="D140" t="str">
            <v>08/01/2004</v>
          </cell>
          <cell r="E140">
            <v>80</v>
          </cell>
          <cell r="F140">
            <v>80</v>
          </cell>
          <cell r="G140">
            <v>80</v>
          </cell>
          <cell r="H140">
            <v>80</v>
          </cell>
          <cell r="I140" t="str">
            <v>Tốt</v>
          </cell>
          <cell r="J140">
            <v>80</v>
          </cell>
        </row>
        <row r="141">
          <cell r="B141" t="str">
            <v>22022604</v>
          </cell>
          <cell r="C141" t="str">
            <v>Phạm Thành Long</v>
          </cell>
          <cell r="D141" t="str">
            <v>01/01/2004</v>
          </cell>
          <cell r="E141">
            <v>90</v>
          </cell>
          <cell r="F141">
            <v>90</v>
          </cell>
          <cell r="G141">
            <v>90</v>
          </cell>
          <cell r="H141">
            <v>90</v>
          </cell>
          <cell r="I141" t="str">
            <v>Xuất sắc</v>
          </cell>
          <cell r="J141">
            <v>90</v>
          </cell>
        </row>
        <row r="142">
          <cell r="B142" t="str">
            <v>22022607</v>
          </cell>
          <cell r="C142" t="str">
            <v>Phạm Công Đức</v>
          </cell>
          <cell r="D142" t="str">
            <v>20/07/1999</v>
          </cell>
          <cell r="E142">
            <v>90</v>
          </cell>
          <cell r="F142">
            <v>90</v>
          </cell>
          <cell r="G142">
            <v>90</v>
          </cell>
          <cell r="H142">
            <v>90</v>
          </cell>
          <cell r="I142" t="str">
            <v>Xuất sắc</v>
          </cell>
          <cell r="J142">
            <v>90</v>
          </cell>
        </row>
        <row r="143">
          <cell r="B143" t="str">
            <v>22022610</v>
          </cell>
          <cell r="C143" t="str">
            <v>Vũ Minh Hiếu</v>
          </cell>
          <cell r="D143" t="str">
            <v>16/12/2002</v>
          </cell>
          <cell r="E143">
            <v>90</v>
          </cell>
          <cell r="F143">
            <v>90</v>
          </cell>
          <cell r="G143">
            <v>90</v>
          </cell>
          <cell r="H143">
            <v>90</v>
          </cell>
          <cell r="I143" t="str">
            <v>Xuất sắc</v>
          </cell>
          <cell r="J143">
            <v>90</v>
          </cell>
        </row>
        <row r="144">
          <cell r="B144" t="str">
            <v>22022612</v>
          </cell>
          <cell r="C144" t="str">
            <v>Chu Huỳnh Đức</v>
          </cell>
          <cell r="D144" t="str">
            <v>08/07/2004</v>
          </cell>
          <cell r="E144">
            <v>80</v>
          </cell>
          <cell r="F144">
            <v>80</v>
          </cell>
          <cell r="G144">
            <v>80</v>
          </cell>
          <cell r="H144">
            <v>80</v>
          </cell>
          <cell r="I144" t="str">
            <v>Tốt</v>
          </cell>
          <cell r="J144">
            <v>80</v>
          </cell>
        </row>
        <row r="145">
          <cell r="B145" t="str">
            <v>22022614</v>
          </cell>
          <cell r="C145" t="str">
            <v>Phạm Đăng Phong</v>
          </cell>
          <cell r="D145" t="str">
            <v>26/11/2004</v>
          </cell>
          <cell r="E145">
            <v>80</v>
          </cell>
          <cell r="F145">
            <v>80</v>
          </cell>
          <cell r="G145">
            <v>80</v>
          </cell>
          <cell r="H145">
            <v>80</v>
          </cell>
          <cell r="I145" t="str">
            <v>Tốt</v>
          </cell>
          <cell r="J145">
            <v>80</v>
          </cell>
        </row>
        <row r="146">
          <cell r="B146" t="str">
            <v>22022615</v>
          </cell>
          <cell r="C146" t="str">
            <v>Đinh Văn Sinh</v>
          </cell>
          <cell r="D146" t="str">
            <v>22/06/2004</v>
          </cell>
          <cell r="E146">
            <v>80</v>
          </cell>
          <cell r="F146">
            <v>80</v>
          </cell>
          <cell r="G146">
            <v>80</v>
          </cell>
          <cell r="H146">
            <v>80</v>
          </cell>
          <cell r="I146" t="str">
            <v>Tốt</v>
          </cell>
          <cell r="J146">
            <v>80</v>
          </cell>
        </row>
        <row r="147">
          <cell r="B147" t="str">
            <v>22022616</v>
          </cell>
          <cell r="C147" t="str">
            <v>Vương Ngọc Quân</v>
          </cell>
          <cell r="D147" t="str">
            <v>14/10/2004</v>
          </cell>
          <cell r="E147">
            <v>92</v>
          </cell>
          <cell r="F147">
            <v>92</v>
          </cell>
          <cell r="G147">
            <v>92</v>
          </cell>
          <cell r="H147">
            <v>92</v>
          </cell>
          <cell r="I147" t="str">
            <v>Xuất sắc</v>
          </cell>
          <cell r="J147">
            <v>92</v>
          </cell>
        </row>
        <row r="148">
          <cell r="B148" t="str">
            <v>22022617</v>
          </cell>
          <cell r="C148" t="str">
            <v>Đỗ Thị Thùy Trang</v>
          </cell>
          <cell r="D148" t="str">
            <v>19/10/2004</v>
          </cell>
          <cell r="E148">
            <v>90</v>
          </cell>
          <cell r="F148">
            <v>90</v>
          </cell>
          <cell r="G148">
            <v>90</v>
          </cell>
          <cell r="H148">
            <v>90</v>
          </cell>
          <cell r="I148" t="str">
            <v>Xuất sắc</v>
          </cell>
          <cell r="J148">
            <v>90</v>
          </cell>
        </row>
        <row r="149">
          <cell r="B149" t="str">
            <v>22022619</v>
          </cell>
          <cell r="C149" t="str">
            <v>Nguyễn Quang Thao</v>
          </cell>
          <cell r="D149" t="str">
            <v>19/07/2004</v>
          </cell>
          <cell r="E149">
            <v>90</v>
          </cell>
          <cell r="F149">
            <v>90</v>
          </cell>
          <cell r="G149">
            <v>90</v>
          </cell>
          <cell r="H149">
            <v>90</v>
          </cell>
          <cell r="I149" t="str">
            <v>Xuất sắc</v>
          </cell>
          <cell r="J149">
            <v>90</v>
          </cell>
        </row>
        <row r="150">
          <cell r="B150" t="str">
            <v>22022620</v>
          </cell>
          <cell r="C150" t="str">
            <v>Vũ Thành Đạt</v>
          </cell>
          <cell r="D150" t="str">
            <v>14/12/2004</v>
          </cell>
          <cell r="E150">
            <v>82</v>
          </cell>
          <cell r="F150">
            <v>82</v>
          </cell>
          <cell r="G150">
            <v>82</v>
          </cell>
          <cell r="H150">
            <v>82</v>
          </cell>
          <cell r="I150" t="str">
            <v>Tốt</v>
          </cell>
          <cell r="J150">
            <v>82</v>
          </cell>
        </row>
        <row r="151">
          <cell r="B151" t="str">
            <v>22022621</v>
          </cell>
          <cell r="C151" t="str">
            <v>Hà Kim Dương</v>
          </cell>
          <cell r="D151" t="str">
            <v>17/07/2002</v>
          </cell>
          <cell r="E151">
            <v>65</v>
          </cell>
          <cell r="F151">
            <v>72</v>
          </cell>
          <cell r="G151">
            <v>72</v>
          </cell>
          <cell r="H151">
            <v>72</v>
          </cell>
          <cell r="I151" t="str">
            <v>Khá</v>
          </cell>
          <cell r="J151">
            <v>72</v>
          </cell>
        </row>
        <row r="152">
          <cell r="B152" t="str">
            <v>22022622</v>
          </cell>
          <cell r="C152" t="str">
            <v>Lê Tuấn Anh</v>
          </cell>
          <cell r="D152" t="str">
            <v>11/03/2004</v>
          </cell>
          <cell r="E152">
            <v>70</v>
          </cell>
          <cell r="F152">
            <v>77</v>
          </cell>
          <cell r="G152">
            <v>77</v>
          </cell>
          <cell r="H152">
            <v>77</v>
          </cell>
          <cell r="I152" t="str">
            <v>Khá</v>
          </cell>
          <cell r="J152">
            <v>77</v>
          </cell>
        </row>
        <row r="153">
          <cell r="B153" t="str">
            <v>22022623</v>
          </cell>
          <cell r="C153" t="str">
            <v>Nguyễn Mạnh Hùng</v>
          </cell>
          <cell r="D153" t="str">
            <v>24/07/2004</v>
          </cell>
          <cell r="E153">
            <v>90</v>
          </cell>
          <cell r="F153">
            <v>80</v>
          </cell>
          <cell r="G153">
            <v>80</v>
          </cell>
          <cell r="H153">
            <v>80</v>
          </cell>
          <cell r="I153" t="str">
            <v>Tốt</v>
          </cell>
          <cell r="J153">
            <v>80</v>
          </cell>
        </row>
        <row r="154">
          <cell r="B154" t="str">
            <v>22022624</v>
          </cell>
          <cell r="C154" t="str">
            <v>Nguyễn Tuấn Thành</v>
          </cell>
          <cell r="D154" t="str">
            <v>26/03/2004</v>
          </cell>
          <cell r="E154">
            <v>70</v>
          </cell>
          <cell r="F154">
            <v>80</v>
          </cell>
          <cell r="G154">
            <v>80</v>
          </cell>
          <cell r="H154">
            <v>80</v>
          </cell>
          <cell r="I154" t="str">
            <v>Tốt</v>
          </cell>
          <cell r="J154">
            <v>80</v>
          </cell>
        </row>
        <row r="155">
          <cell r="B155" t="str">
            <v>22022628</v>
          </cell>
          <cell r="C155" t="str">
            <v>Vũ Đình Quang Huy</v>
          </cell>
          <cell r="D155" t="str">
            <v>01/02/2004</v>
          </cell>
          <cell r="E155">
            <v>92</v>
          </cell>
          <cell r="F155">
            <v>90</v>
          </cell>
          <cell r="G155">
            <v>90</v>
          </cell>
          <cell r="H155">
            <v>90</v>
          </cell>
          <cell r="I155" t="str">
            <v>Xuất sắc</v>
          </cell>
          <cell r="J155">
            <v>90</v>
          </cell>
        </row>
        <row r="156">
          <cell r="B156" t="str">
            <v>22022630</v>
          </cell>
          <cell r="C156" t="str">
            <v>Nguyễn Công Thành</v>
          </cell>
          <cell r="D156" t="str">
            <v>10/06/2004</v>
          </cell>
          <cell r="E156">
            <v>80</v>
          </cell>
          <cell r="F156">
            <v>80</v>
          </cell>
          <cell r="G156">
            <v>80</v>
          </cell>
          <cell r="H156">
            <v>80</v>
          </cell>
          <cell r="I156" t="str">
            <v>Tốt</v>
          </cell>
          <cell r="J156">
            <v>80</v>
          </cell>
        </row>
        <row r="157">
          <cell r="B157" t="str">
            <v>22022631</v>
          </cell>
          <cell r="C157" t="str">
            <v>Thái Thị Thùy Linh</v>
          </cell>
          <cell r="D157" t="str">
            <v>11/04/2004</v>
          </cell>
          <cell r="E157">
            <v>90</v>
          </cell>
          <cell r="F157">
            <v>90</v>
          </cell>
          <cell r="G157">
            <v>90</v>
          </cell>
          <cell r="H157">
            <v>90</v>
          </cell>
          <cell r="I157" t="str">
            <v>Xuất sắc</v>
          </cell>
          <cell r="J157">
            <v>90</v>
          </cell>
        </row>
        <row r="158">
          <cell r="B158" t="str">
            <v>22022632</v>
          </cell>
          <cell r="C158" t="str">
            <v>Nguyễn Viết Vũ</v>
          </cell>
          <cell r="D158" t="str">
            <v>15/09/2004</v>
          </cell>
          <cell r="E158">
            <v>90</v>
          </cell>
          <cell r="F158">
            <v>90</v>
          </cell>
          <cell r="G158">
            <v>90</v>
          </cell>
          <cell r="H158">
            <v>90</v>
          </cell>
          <cell r="I158" t="str">
            <v>Xuất sắc</v>
          </cell>
          <cell r="J158">
            <v>90</v>
          </cell>
        </row>
        <row r="159">
          <cell r="B159" t="str">
            <v>22022635</v>
          </cell>
          <cell r="C159" t="str">
            <v>Nguyễn Tông Quân</v>
          </cell>
          <cell r="D159" t="str">
            <v>08/02/2004</v>
          </cell>
          <cell r="E159">
            <v>82</v>
          </cell>
          <cell r="F159">
            <v>90</v>
          </cell>
          <cell r="G159">
            <v>90</v>
          </cell>
          <cell r="H159">
            <v>90</v>
          </cell>
          <cell r="I159" t="str">
            <v>Xuất sắc</v>
          </cell>
          <cell r="J159">
            <v>90</v>
          </cell>
        </row>
        <row r="160">
          <cell r="B160" t="str">
            <v>22022636</v>
          </cell>
          <cell r="C160" t="str">
            <v>Hà Như Ý</v>
          </cell>
          <cell r="D160" t="str">
            <v>23/10/2004</v>
          </cell>
          <cell r="E160">
            <v>94</v>
          </cell>
          <cell r="F160">
            <v>94</v>
          </cell>
          <cell r="G160">
            <v>94</v>
          </cell>
          <cell r="H160">
            <v>94</v>
          </cell>
          <cell r="I160" t="str">
            <v>Xuất sắc</v>
          </cell>
          <cell r="J160">
            <v>94</v>
          </cell>
        </row>
        <row r="161">
          <cell r="B161" t="str">
            <v>22022649</v>
          </cell>
          <cell r="C161" t="str">
            <v>Nguyễn Thế An</v>
          </cell>
          <cell r="D161" t="str">
            <v>20/09/2004</v>
          </cell>
          <cell r="E161">
            <v>70</v>
          </cell>
          <cell r="F161">
            <v>77</v>
          </cell>
          <cell r="G161">
            <v>77</v>
          </cell>
          <cell r="H161">
            <v>77</v>
          </cell>
          <cell r="I161" t="str">
            <v>Khá</v>
          </cell>
          <cell r="J161">
            <v>77</v>
          </cell>
        </row>
        <row r="162">
          <cell r="B162" t="str">
            <v>22022650</v>
          </cell>
          <cell r="C162" t="str">
            <v>Bùi Việt Anh</v>
          </cell>
          <cell r="D162" t="str">
            <v>10/12/2004</v>
          </cell>
          <cell r="E162">
            <v>80</v>
          </cell>
          <cell r="F162">
            <v>80</v>
          </cell>
          <cell r="G162">
            <v>80</v>
          </cell>
          <cell r="H162">
            <v>80</v>
          </cell>
          <cell r="I162" t="str">
            <v>Tốt</v>
          </cell>
          <cell r="J162">
            <v>80</v>
          </cell>
        </row>
        <row r="163">
          <cell r="B163" t="str">
            <v>22022653</v>
          </cell>
          <cell r="C163" t="str">
            <v>Long Trí Thái Sơn</v>
          </cell>
          <cell r="D163" t="str">
            <v>25/01/2004</v>
          </cell>
          <cell r="E163">
            <v>80</v>
          </cell>
          <cell r="F163">
            <v>80</v>
          </cell>
          <cell r="G163">
            <v>80</v>
          </cell>
          <cell r="H163">
            <v>80</v>
          </cell>
          <cell r="I163" t="str">
            <v>Tốt</v>
          </cell>
          <cell r="J163">
            <v>80</v>
          </cell>
        </row>
        <row r="164">
          <cell r="B164" t="str">
            <v>22022655</v>
          </cell>
          <cell r="C164" t="str">
            <v>Nguyễn Đức Huy</v>
          </cell>
          <cell r="D164" t="str">
            <v>05/11/2004</v>
          </cell>
          <cell r="E164">
            <v>90</v>
          </cell>
          <cell r="F164">
            <v>80</v>
          </cell>
          <cell r="G164">
            <v>80</v>
          </cell>
          <cell r="H164">
            <v>80</v>
          </cell>
          <cell r="I164" t="str">
            <v>Tốt</v>
          </cell>
          <cell r="J164">
            <v>80</v>
          </cell>
        </row>
        <row r="165">
          <cell r="B165" t="str">
            <v>22022661</v>
          </cell>
          <cell r="C165" t="str">
            <v>Nguyễn Đức Anh</v>
          </cell>
          <cell r="D165" t="str">
            <v>15/10/2004</v>
          </cell>
          <cell r="E165">
            <v>78</v>
          </cell>
          <cell r="F165">
            <v>78</v>
          </cell>
          <cell r="G165">
            <v>78</v>
          </cell>
          <cell r="H165">
            <v>78</v>
          </cell>
          <cell r="I165" t="str">
            <v>Khá</v>
          </cell>
          <cell r="J165">
            <v>78</v>
          </cell>
        </row>
        <row r="166">
          <cell r="B166" t="str">
            <v>22022663</v>
          </cell>
          <cell r="C166" t="str">
            <v>Hoàng Việt Tùng</v>
          </cell>
          <cell r="D166" t="str">
            <v>12/10/2004</v>
          </cell>
          <cell r="E166">
            <v>90</v>
          </cell>
          <cell r="F166">
            <v>90</v>
          </cell>
          <cell r="G166">
            <v>90</v>
          </cell>
          <cell r="H166">
            <v>90</v>
          </cell>
          <cell r="I166" t="str">
            <v>Xuất sắc</v>
          </cell>
          <cell r="J166">
            <v>90</v>
          </cell>
        </row>
        <row r="167">
          <cell r="B167" t="str">
            <v>22022664</v>
          </cell>
          <cell r="C167" t="str">
            <v>Đàm Văn Hiển</v>
          </cell>
          <cell r="D167" t="str">
            <v>27/09/2004</v>
          </cell>
          <cell r="E167">
            <v>92</v>
          </cell>
          <cell r="F167">
            <v>90</v>
          </cell>
          <cell r="G167">
            <v>90</v>
          </cell>
          <cell r="H167">
            <v>90</v>
          </cell>
          <cell r="I167" t="str">
            <v>Xuất sắc</v>
          </cell>
          <cell r="J167">
            <v>90</v>
          </cell>
        </row>
        <row r="168">
          <cell r="B168" t="str">
            <v>22022665</v>
          </cell>
          <cell r="C168" t="str">
            <v>Nguyễn Quang Trung</v>
          </cell>
          <cell r="D168" t="str">
            <v>16/03/2004</v>
          </cell>
          <cell r="E168">
            <v>80</v>
          </cell>
          <cell r="F168">
            <v>80</v>
          </cell>
          <cell r="G168">
            <v>80</v>
          </cell>
          <cell r="H168">
            <v>80</v>
          </cell>
          <cell r="I168" t="str">
            <v>Tốt</v>
          </cell>
          <cell r="J168">
            <v>80</v>
          </cell>
        </row>
        <row r="169">
          <cell r="B169" t="str">
            <v>22022666</v>
          </cell>
          <cell r="C169" t="str">
            <v>Lê Việt Hùng</v>
          </cell>
          <cell r="D169" t="str">
            <v>25/12/2004</v>
          </cell>
          <cell r="E169">
            <v>90</v>
          </cell>
          <cell r="F169">
            <v>90</v>
          </cell>
          <cell r="G169">
            <v>90</v>
          </cell>
          <cell r="H169">
            <v>90</v>
          </cell>
          <cell r="I169" t="str">
            <v>Xuất sắc</v>
          </cell>
          <cell r="J169">
            <v>90</v>
          </cell>
        </row>
        <row r="170">
          <cell r="B170" t="str">
            <v>22022668</v>
          </cell>
          <cell r="C170" t="str">
            <v>Hoàng Ngọc Hào</v>
          </cell>
          <cell r="D170" t="str">
            <v>17/05/2004</v>
          </cell>
          <cell r="E170">
            <v>77</v>
          </cell>
          <cell r="F170">
            <v>77</v>
          </cell>
          <cell r="G170">
            <v>77</v>
          </cell>
          <cell r="H170">
            <v>77</v>
          </cell>
          <cell r="I170" t="str">
            <v>Khá</v>
          </cell>
          <cell r="J170">
            <v>77</v>
          </cell>
        </row>
        <row r="171">
          <cell r="B171" t="str">
            <v>22022669</v>
          </cell>
          <cell r="C171" t="str">
            <v>Trần Phạm Hoàng</v>
          </cell>
          <cell r="D171" t="str">
            <v>07/11/2004</v>
          </cell>
          <cell r="E171">
            <v>90</v>
          </cell>
          <cell r="F171">
            <v>90</v>
          </cell>
          <cell r="G171">
            <v>90</v>
          </cell>
          <cell r="H171">
            <v>90</v>
          </cell>
          <cell r="I171" t="str">
            <v>Xuất sắc</v>
          </cell>
          <cell r="J171">
            <v>90</v>
          </cell>
        </row>
        <row r="172">
          <cell r="B172" t="str">
            <v>22022671</v>
          </cell>
          <cell r="C172" t="str">
            <v>Trần Quốc Sáng</v>
          </cell>
          <cell r="D172" t="str">
            <v>22/02/2004</v>
          </cell>
          <cell r="E172">
            <v>70</v>
          </cell>
          <cell r="F172">
            <v>80</v>
          </cell>
          <cell r="G172">
            <v>80</v>
          </cell>
          <cell r="H172">
            <v>80</v>
          </cell>
          <cell r="I172" t="str">
            <v>Tốt</v>
          </cell>
          <cell r="J172">
            <v>80</v>
          </cell>
        </row>
        <row r="173">
          <cell r="B173" t="str">
            <v>22022672</v>
          </cell>
          <cell r="C173" t="str">
            <v>Thái Nguyễn Hoàng Bách</v>
          </cell>
          <cell r="D173" t="str">
            <v>10/10/2004</v>
          </cell>
          <cell r="E173">
            <v>80</v>
          </cell>
          <cell r="F173">
            <v>80</v>
          </cell>
          <cell r="G173">
            <v>80</v>
          </cell>
          <cell r="H173">
            <v>80</v>
          </cell>
          <cell r="I173" t="str">
            <v>Tốt</v>
          </cell>
          <cell r="J173">
            <v>80</v>
          </cell>
        </row>
        <row r="174">
          <cell r="B174" t="str">
            <v>22022673</v>
          </cell>
          <cell r="C174" t="str">
            <v>Long Hoàng Vinh</v>
          </cell>
          <cell r="D174" t="str">
            <v>30/08/2004</v>
          </cell>
          <cell r="E174">
            <v>90</v>
          </cell>
          <cell r="F174">
            <v>90</v>
          </cell>
          <cell r="G174">
            <v>90</v>
          </cell>
          <cell r="H174">
            <v>90</v>
          </cell>
          <cell r="I174" t="str">
            <v>Xuất sắc</v>
          </cell>
          <cell r="J174">
            <v>90</v>
          </cell>
        </row>
        <row r="175">
          <cell r="B175" t="str">
            <v>23020323</v>
          </cell>
          <cell r="C175" t="str">
            <v>Nguyễn Trường An</v>
          </cell>
          <cell r="D175" t="str">
            <v>16/04/2005</v>
          </cell>
          <cell r="E175">
            <v>96</v>
          </cell>
          <cell r="F175">
            <v>96</v>
          </cell>
          <cell r="G175">
            <v>96</v>
          </cell>
          <cell r="H175">
            <v>96</v>
          </cell>
          <cell r="I175" t="str">
            <v>Xuất sắc</v>
          </cell>
          <cell r="J175">
            <v>96</v>
          </cell>
        </row>
        <row r="176">
          <cell r="B176" t="str">
            <v>23020325</v>
          </cell>
          <cell r="C176" t="str">
            <v>Đỗ Hoàng Anh</v>
          </cell>
          <cell r="D176" t="str">
            <v>01/09/2005</v>
          </cell>
          <cell r="E176">
            <v>82</v>
          </cell>
          <cell r="F176">
            <v>82</v>
          </cell>
          <cell r="G176">
            <v>82</v>
          </cell>
          <cell r="H176">
            <v>82</v>
          </cell>
          <cell r="I176" t="str">
            <v>Tốt</v>
          </cell>
          <cell r="J176">
            <v>82</v>
          </cell>
        </row>
        <row r="177">
          <cell r="B177" t="str">
            <v>23020327</v>
          </cell>
          <cell r="C177" t="str">
            <v>Lê Hồng Anh</v>
          </cell>
          <cell r="D177" t="str">
            <v>15/11/2005</v>
          </cell>
          <cell r="E177">
            <v>90</v>
          </cell>
          <cell r="F177">
            <v>90</v>
          </cell>
          <cell r="G177">
            <v>90</v>
          </cell>
          <cell r="H177">
            <v>90</v>
          </cell>
          <cell r="I177" t="str">
            <v>Xuất sắc</v>
          </cell>
          <cell r="J177">
            <v>90</v>
          </cell>
        </row>
        <row r="178">
          <cell r="B178" t="str">
            <v>23020329</v>
          </cell>
          <cell r="C178" t="str">
            <v>Nguyễn Vũ Quang Anh</v>
          </cell>
          <cell r="D178" t="str">
            <v>06/09/2005</v>
          </cell>
          <cell r="E178">
            <v>92</v>
          </cell>
          <cell r="F178">
            <v>92</v>
          </cell>
          <cell r="G178">
            <v>92</v>
          </cell>
          <cell r="H178">
            <v>92</v>
          </cell>
          <cell r="I178" t="str">
            <v>Xuất sắc</v>
          </cell>
          <cell r="J178">
            <v>92</v>
          </cell>
        </row>
        <row r="179">
          <cell r="B179" t="str">
            <v>23020331</v>
          </cell>
          <cell r="C179" t="str">
            <v>Trần Xuân Bách</v>
          </cell>
          <cell r="D179" t="str">
            <v>00/00/0000</v>
          </cell>
          <cell r="I179" t="str">
            <v>Kém</v>
          </cell>
        </row>
        <row r="180">
          <cell r="B180" t="str">
            <v>23020333</v>
          </cell>
          <cell r="C180" t="str">
            <v>Trịnh Tuấn Ngọc Bảo</v>
          </cell>
          <cell r="D180" t="str">
            <v>30/11/2005</v>
          </cell>
          <cell r="E180">
            <v>90</v>
          </cell>
          <cell r="F180">
            <v>90</v>
          </cell>
          <cell r="G180">
            <v>90</v>
          </cell>
          <cell r="H180">
            <v>90</v>
          </cell>
          <cell r="I180" t="str">
            <v>Xuất sắc</v>
          </cell>
          <cell r="J180">
            <v>90</v>
          </cell>
        </row>
        <row r="181">
          <cell r="B181" t="str">
            <v>23020335</v>
          </cell>
          <cell r="C181" t="str">
            <v>Nguyễn Duy Hải Bằng</v>
          </cell>
          <cell r="D181" t="str">
            <v>20/10/2005</v>
          </cell>
          <cell r="E181">
            <v>90</v>
          </cell>
          <cell r="F181">
            <v>100</v>
          </cell>
          <cell r="G181">
            <v>100</v>
          </cell>
          <cell r="H181">
            <v>100</v>
          </cell>
          <cell r="I181" t="str">
            <v>Xuất sắc</v>
          </cell>
          <cell r="J181">
            <v>100</v>
          </cell>
        </row>
        <row r="182">
          <cell r="B182" t="str">
            <v>23020337</v>
          </cell>
          <cell r="C182" t="str">
            <v>Nguyễn Thế Cương</v>
          </cell>
          <cell r="D182" t="str">
            <v>11/07/2005</v>
          </cell>
          <cell r="E182">
            <v>90</v>
          </cell>
          <cell r="F182">
            <v>90</v>
          </cell>
          <cell r="G182">
            <v>90</v>
          </cell>
          <cell r="H182">
            <v>90</v>
          </cell>
          <cell r="I182" t="str">
            <v>Xuất sắc</v>
          </cell>
          <cell r="J182">
            <v>90</v>
          </cell>
        </row>
        <row r="183">
          <cell r="B183" t="str">
            <v>23020339</v>
          </cell>
          <cell r="C183" t="str">
            <v>Phan Trần Mạnh Cường</v>
          </cell>
          <cell r="D183" t="str">
            <v>28/09/2005</v>
          </cell>
          <cell r="E183">
            <v>90</v>
          </cell>
          <cell r="F183">
            <v>90</v>
          </cell>
          <cell r="G183">
            <v>90</v>
          </cell>
          <cell r="H183">
            <v>90</v>
          </cell>
          <cell r="I183" t="str">
            <v>Xuất sắc</v>
          </cell>
          <cell r="J183">
            <v>90</v>
          </cell>
        </row>
        <row r="184">
          <cell r="B184" t="str">
            <v>23020341</v>
          </cell>
          <cell r="C184" t="str">
            <v>Vũ Bảo Chinh</v>
          </cell>
          <cell r="D184" t="str">
            <v>04/04/2005</v>
          </cell>
          <cell r="E184">
            <v>90</v>
          </cell>
          <cell r="F184">
            <v>90</v>
          </cell>
          <cell r="G184">
            <v>90</v>
          </cell>
          <cell r="H184">
            <v>90</v>
          </cell>
          <cell r="I184" t="str">
            <v>Xuất sắc</v>
          </cell>
          <cell r="J184">
            <v>90</v>
          </cell>
        </row>
        <row r="185">
          <cell r="B185" t="str">
            <v>23020343</v>
          </cell>
          <cell r="C185" t="str">
            <v>Đỗ Việt Dũng</v>
          </cell>
          <cell r="D185" t="str">
            <v>26/09/2005</v>
          </cell>
          <cell r="E185">
            <v>80</v>
          </cell>
          <cell r="F185">
            <v>80</v>
          </cell>
          <cell r="G185">
            <v>80</v>
          </cell>
          <cell r="H185">
            <v>80</v>
          </cell>
          <cell r="I185" t="str">
            <v>Tốt</v>
          </cell>
          <cell r="J185">
            <v>80</v>
          </cell>
        </row>
        <row r="186">
          <cell r="B186" t="str">
            <v>23020345</v>
          </cell>
          <cell r="C186" t="str">
            <v>Phạm Tiến Dũng</v>
          </cell>
          <cell r="D186" t="str">
            <v>15/06/2005</v>
          </cell>
          <cell r="E186">
            <v>80</v>
          </cell>
          <cell r="F186">
            <v>80</v>
          </cell>
          <cell r="G186">
            <v>80</v>
          </cell>
          <cell r="H186">
            <v>80</v>
          </cell>
          <cell r="I186" t="str">
            <v>Tốt</v>
          </cell>
          <cell r="J186">
            <v>80</v>
          </cell>
        </row>
        <row r="187">
          <cell r="B187" t="str">
            <v>23020347</v>
          </cell>
          <cell r="C187" t="str">
            <v>Đặng Đức Duy</v>
          </cell>
          <cell r="D187" t="str">
            <v>13/05/2005</v>
          </cell>
          <cell r="E187">
            <v>80</v>
          </cell>
          <cell r="F187">
            <v>80</v>
          </cell>
          <cell r="G187">
            <v>80</v>
          </cell>
          <cell r="H187">
            <v>80</v>
          </cell>
          <cell r="I187" t="str">
            <v>Tốt</v>
          </cell>
          <cell r="J187">
            <v>80</v>
          </cell>
        </row>
        <row r="188">
          <cell r="B188" t="str">
            <v>23020349</v>
          </cell>
          <cell r="C188" t="str">
            <v>Hoàng Văn Dương</v>
          </cell>
          <cell r="D188" t="str">
            <v>01/02/2005</v>
          </cell>
          <cell r="E188">
            <v>96</v>
          </cell>
          <cell r="F188">
            <v>96</v>
          </cell>
          <cell r="G188">
            <v>96</v>
          </cell>
          <cell r="H188">
            <v>96</v>
          </cell>
          <cell r="I188" t="str">
            <v>Xuất sắc</v>
          </cell>
          <cell r="J188">
            <v>96</v>
          </cell>
        </row>
        <row r="189">
          <cell r="B189" t="str">
            <v>23020351</v>
          </cell>
          <cell r="C189" t="str">
            <v>Vũ Nguyên Đan</v>
          </cell>
          <cell r="D189" t="str">
            <v>14/12/2005</v>
          </cell>
          <cell r="E189">
            <v>80</v>
          </cell>
          <cell r="F189">
            <v>80</v>
          </cell>
          <cell r="G189">
            <v>80</v>
          </cell>
          <cell r="H189">
            <v>80</v>
          </cell>
          <cell r="I189" t="str">
            <v>Tốt</v>
          </cell>
          <cell r="J189">
            <v>80</v>
          </cell>
        </row>
        <row r="190">
          <cell r="B190" t="str">
            <v>23020353</v>
          </cell>
          <cell r="C190" t="str">
            <v>Tô Tiến Đạt</v>
          </cell>
          <cell r="D190" t="str">
            <v>05/07/2005</v>
          </cell>
          <cell r="E190">
            <v>100</v>
          </cell>
          <cell r="F190">
            <v>100</v>
          </cell>
          <cell r="G190">
            <v>100</v>
          </cell>
          <cell r="H190">
            <v>100</v>
          </cell>
          <cell r="I190" t="str">
            <v>Xuất sắc</v>
          </cell>
          <cell r="J190">
            <v>100</v>
          </cell>
        </row>
        <row r="191">
          <cell r="B191" t="str">
            <v>23020355</v>
          </cell>
          <cell r="C191" t="str">
            <v>Vũ Tiến Đạt</v>
          </cell>
          <cell r="D191" t="str">
            <v>00/00/0000</v>
          </cell>
          <cell r="I191" t="str">
            <v>Kém</v>
          </cell>
        </row>
        <row r="192">
          <cell r="B192" t="str">
            <v>23020357</v>
          </cell>
          <cell r="C192" t="str">
            <v>Hoàng Ngọc Điệp</v>
          </cell>
          <cell r="D192" t="str">
            <v>23/06/2005</v>
          </cell>
          <cell r="E192">
            <v>90</v>
          </cell>
          <cell r="F192">
            <v>90</v>
          </cell>
          <cell r="G192">
            <v>90</v>
          </cell>
          <cell r="H192">
            <v>90</v>
          </cell>
          <cell r="I192" t="str">
            <v>Xuất sắc</v>
          </cell>
          <cell r="J192">
            <v>90</v>
          </cell>
        </row>
        <row r="193">
          <cell r="B193" t="str">
            <v>23020359</v>
          </cell>
          <cell r="C193" t="str">
            <v>Trịnh Hoàng Đức</v>
          </cell>
          <cell r="D193" t="str">
            <v>13/10/2004</v>
          </cell>
          <cell r="E193">
            <v>80</v>
          </cell>
          <cell r="F193">
            <v>75</v>
          </cell>
          <cell r="G193">
            <v>75</v>
          </cell>
          <cell r="H193">
            <v>75</v>
          </cell>
          <cell r="I193" t="str">
            <v>Khá</v>
          </cell>
          <cell r="J193">
            <v>75</v>
          </cell>
        </row>
        <row r="194">
          <cell r="B194" t="str">
            <v>23020363</v>
          </cell>
          <cell r="C194" t="str">
            <v>Vi Minh Hiển</v>
          </cell>
          <cell r="D194" t="str">
            <v>11/09/2005</v>
          </cell>
          <cell r="E194">
            <v>84</v>
          </cell>
          <cell r="F194">
            <v>84</v>
          </cell>
          <cell r="G194">
            <v>84</v>
          </cell>
          <cell r="H194">
            <v>84</v>
          </cell>
          <cell r="I194" t="str">
            <v>Tốt</v>
          </cell>
          <cell r="J194">
            <v>84</v>
          </cell>
        </row>
        <row r="195">
          <cell r="B195" t="str">
            <v>23020365</v>
          </cell>
          <cell r="C195" t="str">
            <v>Lê Vũ Hiếu</v>
          </cell>
          <cell r="D195" t="str">
            <v>07/08/2005</v>
          </cell>
          <cell r="E195">
            <v>90</v>
          </cell>
          <cell r="F195">
            <v>90</v>
          </cell>
          <cell r="G195">
            <v>90</v>
          </cell>
          <cell r="H195">
            <v>90</v>
          </cell>
          <cell r="I195" t="str">
            <v>Xuất sắc</v>
          </cell>
          <cell r="J195">
            <v>90</v>
          </cell>
        </row>
        <row r="196">
          <cell r="B196" t="str">
            <v>23020367</v>
          </cell>
          <cell r="C196" t="str">
            <v>Phạm Trung Hiếu</v>
          </cell>
          <cell r="D196" t="str">
            <v>28/08/2005</v>
          </cell>
          <cell r="E196">
            <v>82</v>
          </cell>
          <cell r="F196">
            <v>82</v>
          </cell>
          <cell r="G196">
            <v>82</v>
          </cell>
          <cell r="H196">
            <v>82</v>
          </cell>
          <cell r="I196" t="str">
            <v>Tốt</v>
          </cell>
          <cell r="J196">
            <v>82</v>
          </cell>
        </row>
        <row r="197">
          <cell r="B197" t="str">
            <v>23020369</v>
          </cell>
          <cell r="C197" t="str">
            <v>Phùng Vũ Hoàng</v>
          </cell>
          <cell r="D197" t="str">
            <v>29/08/2005</v>
          </cell>
          <cell r="I197" t="str">
            <v>Kém</v>
          </cell>
        </row>
        <row r="198">
          <cell r="B198" t="str">
            <v>23020371</v>
          </cell>
          <cell r="C198" t="str">
            <v>Hoàng Mạnh Hùng</v>
          </cell>
          <cell r="D198" t="str">
            <v>27/02/2005</v>
          </cell>
          <cell r="E198">
            <v>86</v>
          </cell>
          <cell r="F198">
            <v>86</v>
          </cell>
          <cell r="G198">
            <v>86</v>
          </cell>
          <cell r="H198">
            <v>86</v>
          </cell>
          <cell r="I198" t="str">
            <v>Tốt</v>
          </cell>
          <cell r="J198">
            <v>86</v>
          </cell>
        </row>
        <row r="199">
          <cell r="B199" t="str">
            <v>23020373</v>
          </cell>
          <cell r="C199" t="str">
            <v>Phạm Quốc Hùng</v>
          </cell>
          <cell r="D199" t="str">
            <v>28/12/2005</v>
          </cell>
          <cell r="E199">
            <v>90</v>
          </cell>
          <cell r="F199">
            <v>90</v>
          </cell>
          <cell r="G199">
            <v>90</v>
          </cell>
          <cell r="H199">
            <v>90</v>
          </cell>
          <cell r="I199" t="str">
            <v>Xuất sắc</v>
          </cell>
          <cell r="J199">
            <v>90</v>
          </cell>
        </row>
        <row r="200">
          <cell r="B200" t="str">
            <v>23020375</v>
          </cell>
          <cell r="C200" t="str">
            <v>Hà Xuân Huy</v>
          </cell>
          <cell r="D200" t="str">
            <v>18/03/2005</v>
          </cell>
          <cell r="E200">
            <v>90</v>
          </cell>
          <cell r="F200">
            <v>90</v>
          </cell>
          <cell r="G200">
            <v>90</v>
          </cell>
          <cell r="H200">
            <v>90</v>
          </cell>
          <cell r="I200" t="str">
            <v>Xuất sắc</v>
          </cell>
          <cell r="J200">
            <v>90</v>
          </cell>
        </row>
        <row r="201">
          <cell r="B201" t="str">
            <v>23020377</v>
          </cell>
          <cell r="C201" t="str">
            <v>Nguyễn Gia Huy</v>
          </cell>
          <cell r="D201" t="str">
            <v>09/06/2005</v>
          </cell>
          <cell r="E201">
            <v>90</v>
          </cell>
          <cell r="F201">
            <v>90</v>
          </cell>
          <cell r="G201">
            <v>90</v>
          </cell>
          <cell r="H201">
            <v>90</v>
          </cell>
          <cell r="I201" t="str">
            <v>Xuất sắc</v>
          </cell>
          <cell r="J201">
            <v>90</v>
          </cell>
        </row>
        <row r="202">
          <cell r="B202" t="str">
            <v>23020379</v>
          </cell>
          <cell r="C202" t="str">
            <v>Nguyễn Văn Huy</v>
          </cell>
          <cell r="D202" t="str">
            <v>03/03/2005</v>
          </cell>
          <cell r="E202">
            <v>90</v>
          </cell>
          <cell r="F202">
            <v>90</v>
          </cell>
          <cell r="G202">
            <v>90</v>
          </cell>
          <cell r="H202">
            <v>90</v>
          </cell>
          <cell r="I202" t="str">
            <v>Xuất sắc</v>
          </cell>
          <cell r="J202">
            <v>90</v>
          </cell>
        </row>
        <row r="203">
          <cell r="B203" t="str">
            <v>23020381</v>
          </cell>
          <cell r="C203" t="str">
            <v>Nguyễn Thị Thanh Huyền</v>
          </cell>
          <cell r="D203" t="str">
            <v>19/07/2005</v>
          </cell>
          <cell r="E203">
            <v>92</v>
          </cell>
          <cell r="F203">
            <v>92</v>
          </cell>
          <cell r="G203">
            <v>92</v>
          </cell>
          <cell r="H203">
            <v>92</v>
          </cell>
          <cell r="I203" t="str">
            <v>Xuất sắc</v>
          </cell>
          <cell r="J203">
            <v>92</v>
          </cell>
        </row>
        <row r="204">
          <cell r="B204" t="str">
            <v>23020383</v>
          </cell>
          <cell r="C204" t="str">
            <v>Nguyễn Anh Kiệt</v>
          </cell>
          <cell r="D204" t="str">
            <v>14/11/2005</v>
          </cell>
          <cell r="E204">
            <v>80</v>
          </cell>
          <cell r="F204">
            <v>80</v>
          </cell>
          <cell r="G204">
            <v>80</v>
          </cell>
          <cell r="H204">
            <v>80</v>
          </cell>
          <cell r="I204" t="str">
            <v>Tốt</v>
          </cell>
          <cell r="J204">
            <v>80</v>
          </cell>
        </row>
        <row r="205">
          <cell r="B205" t="str">
            <v>23020385</v>
          </cell>
          <cell r="C205" t="str">
            <v>Nguyễn Gia Khánh</v>
          </cell>
          <cell r="D205" t="str">
            <v>09/12/2005</v>
          </cell>
          <cell r="E205">
            <v>80</v>
          </cell>
          <cell r="F205">
            <v>80</v>
          </cell>
          <cell r="G205">
            <v>80</v>
          </cell>
          <cell r="H205">
            <v>80</v>
          </cell>
          <cell r="I205" t="str">
            <v>Tốt</v>
          </cell>
          <cell r="J205">
            <v>80</v>
          </cell>
        </row>
        <row r="206">
          <cell r="B206" t="str">
            <v>23020387</v>
          </cell>
          <cell r="C206" t="str">
            <v>Trần Quốc Khánh</v>
          </cell>
          <cell r="D206" t="str">
            <v>07/12/2005</v>
          </cell>
          <cell r="E206">
            <v>80</v>
          </cell>
          <cell r="F206">
            <v>80</v>
          </cell>
          <cell r="G206">
            <v>80</v>
          </cell>
          <cell r="H206">
            <v>80</v>
          </cell>
          <cell r="I206" t="str">
            <v>Tốt</v>
          </cell>
          <cell r="J206">
            <v>80</v>
          </cell>
        </row>
        <row r="207">
          <cell r="B207" t="str">
            <v>23020389</v>
          </cell>
          <cell r="C207" t="str">
            <v>Hoàng Ngọc Bảo Khuê</v>
          </cell>
          <cell r="D207" t="str">
            <v>00/00/0000</v>
          </cell>
          <cell r="I207" t="str">
            <v>Kém</v>
          </cell>
        </row>
        <row r="208">
          <cell r="B208" t="str">
            <v>23020391</v>
          </cell>
          <cell r="C208" t="str">
            <v>Phạm Bảo Lăng</v>
          </cell>
          <cell r="D208" t="str">
            <v>01/07/2005</v>
          </cell>
          <cell r="E208">
            <v>80</v>
          </cell>
          <cell r="F208">
            <v>80</v>
          </cell>
          <cell r="G208">
            <v>80</v>
          </cell>
          <cell r="H208">
            <v>80</v>
          </cell>
          <cell r="I208" t="str">
            <v>Tốt</v>
          </cell>
          <cell r="J208">
            <v>80</v>
          </cell>
        </row>
        <row r="209">
          <cell r="B209" t="str">
            <v>23020393</v>
          </cell>
          <cell r="C209" t="str">
            <v>Muộn Quốc Khánh Linh</v>
          </cell>
          <cell r="D209" t="str">
            <v>04/04/2005</v>
          </cell>
          <cell r="E209">
            <v>82</v>
          </cell>
          <cell r="F209">
            <v>82</v>
          </cell>
          <cell r="G209">
            <v>82</v>
          </cell>
          <cell r="H209">
            <v>82</v>
          </cell>
          <cell r="I209" t="str">
            <v>Tốt</v>
          </cell>
          <cell r="J209">
            <v>82</v>
          </cell>
        </row>
        <row r="210">
          <cell r="B210" t="str">
            <v>23020395</v>
          </cell>
          <cell r="C210" t="str">
            <v>Nguyễn Văn Linh</v>
          </cell>
          <cell r="D210" t="str">
            <v>11/09/2005</v>
          </cell>
          <cell r="E210">
            <v>80</v>
          </cell>
          <cell r="F210">
            <v>80</v>
          </cell>
          <cell r="G210">
            <v>80</v>
          </cell>
          <cell r="H210">
            <v>80</v>
          </cell>
          <cell r="I210" t="str">
            <v>Tốt</v>
          </cell>
          <cell r="J210">
            <v>80</v>
          </cell>
        </row>
        <row r="211">
          <cell r="B211" t="str">
            <v>23020397</v>
          </cell>
          <cell r="C211" t="str">
            <v>Tạ Giang Thùy Loan</v>
          </cell>
          <cell r="D211" t="str">
            <v>25/01/2005</v>
          </cell>
          <cell r="E211">
            <v>94</v>
          </cell>
          <cell r="F211">
            <v>94</v>
          </cell>
          <cell r="G211">
            <v>94</v>
          </cell>
          <cell r="H211">
            <v>94</v>
          </cell>
          <cell r="I211" t="str">
            <v>Xuất sắc</v>
          </cell>
          <cell r="J211">
            <v>94</v>
          </cell>
        </row>
        <row r="212">
          <cell r="B212" t="str">
            <v>23020399</v>
          </cell>
          <cell r="C212" t="str">
            <v>Nguyễn Thị Minh Ly</v>
          </cell>
          <cell r="D212" t="str">
            <v>02/06/2005</v>
          </cell>
          <cell r="E212">
            <v>96</v>
          </cell>
          <cell r="F212">
            <v>96</v>
          </cell>
          <cell r="G212">
            <v>96</v>
          </cell>
          <cell r="H212">
            <v>96</v>
          </cell>
          <cell r="I212" t="str">
            <v>Xuất sắc</v>
          </cell>
          <cell r="J212">
            <v>96</v>
          </cell>
        </row>
        <row r="213">
          <cell r="B213" t="str">
            <v>23020401</v>
          </cell>
          <cell r="C213" t="str">
            <v>Vũ Đức Minh</v>
          </cell>
          <cell r="D213" t="str">
            <v>31/03/2005</v>
          </cell>
          <cell r="E213">
            <v>90</v>
          </cell>
          <cell r="F213">
            <v>90</v>
          </cell>
          <cell r="G213">
            <v>90</v>
          </cell>
          <cell r="H213">
            <v>90</v>
          </cell>
          <cell r="I213" t="str">
            <v>Xuất sắc</v>
          </cell>
          <cell r="J213">
            <v>90</v>
          </cell>
        </row>
        <row r="214">
          <cell r="B214" t="str">
            <v>23020403</v>
          </cell>
          <cell r="C214" t="str">
            <v>Hoàng Ngọc Nam</v>
          </cell>
          <cell r="D214" t="str">
            <v>14/04/2005</v>
          </cell>
          <cell r="E214">
            <v>80</v>
          </cell>
          <cell r="F214">
            <v>80</v>
          </cell>
          <cell r="G214">
            <v>80</v>
          </cell>
          <cell r="H214">
            <v>80</v>
          </cell>
          <cell r="I214" t="str">
            <v>Tốt</v>
          </cell>
          <cell r="J214">
            <v>80</v>
          </cell>
        </row>
        <row r="215">
          <cell r="B215" t="str">
            <v>23020405</v>
          </cell>
          <cell r="C215" t="str">
            <v>Nguyễn Hữu Hoàng Nam</v>
          </cell>
          <cell r="D215" t="str">
            <v>04/07/2005</v>
          </cell>
          <cell r="E215">
            <v>80</v>
          </cell>
          <cell r="F215">
            <v>80</v>
          </cell>
          <cell r="G215">
            <v>80</v>
          </cell>
          <cell r="H215">
            <v>80</v>
          </cell>
          <cell r="I215" t="str">
            <v>Tốt</v>
          </cell>
          <cell r="J215">
            <v>80</v>
          </cell>
        </row>
        <row r="216">
          <cell r="B216" t="str">
            <v>23020407</v>
          </cell>
          <cell r="C216" t="str">
            <v>Đặng Minh Nguyệt</v>
          </cell>
          <cell r="D216" t="str">
            <v>09/01/2005</v>
          </cell>
          <cell r="E216">
            <v>98</v>
          </cell>
          <cell r="F216">
            <v>98</v>
          </cell>
          <cell r="G216">
            <v>98</v>
          </cell>
          <cell r="H216">
            <v>98</v>
          </cell>
          <cell r="I216" t="str">
            <v>Xuất sắc</v>
          </cell>
          <cell r="J216">
            <v>98</v>
          </cell>
        </row>
        <row r="217">
          <cell r="B217" t="str">
            <v>23020409</v>
          </cell>
          <cell r="C217" t="str">
            <v>Đào Tự Phát</v>
          </cell>
          <cell r="D217" t="str">
            <v>02/07/2005</v>
          </cell>
          <cell r="E217">
            <v>90</v>
          </cell>
          <cell r="F217">
            <v>90</v>
          </cell>
          <cell r="G217">
            <v>90</v>
          </cell>
          <cell r="H217">
            <v>90</v>
          </cell>
          <cell r="I217" t="str">
            <v>Xuất sắc</v>
          </cell>
          <cell r="J217">
            <v>90</v>
          </cell>
        </row>
        <row r="218">
          <cell r="B218" t="str">
            <v>23020411</v>
          </cell>
          <cell r="C218" t="str">
            <v>Cao Minh Quang</v>
          </cell>
          <cell r="D218" t="str">
            <v>01/11/2005</v>
          </cell>
          <cell r="E218">
            <v>90</v>
          </cell>
          <cell r="F218">
            <v>90</v>
          </cell>
          <cell r="G218">
            <v>90</v>
          </cell>
          <cell r="H218">
            <v>90</v>
          </cell>
          <cell r="I218" t="str">
            <v>Xuất sắc</v>
          </cell>
          <cell r="J218">
            <v>90</v>
          </cell>
        </row>
        <row r="219">
          <cell r="B219" t="str">
            <v>23020413</v>
          </cell>
          <cell r="C219" t="str">
            <v>Phạm Nhật Quang</v>
          </cell>
          <cell r="D219" t="str">
            <v>03/08/2005</v>
          </cell>
          <cell r="E219">
            <v>96</v>
          </cell>
          <cell r="F219">
            <v>96</v>
          </cell>
          <cell r="G219">
            <v>96</v>
          </cell>
          <cell r="H219">
            <v>96</v>
          </cell>
          <cell r="I219" t="str">
            <v>Xuất sắc</v>
          </cell>
          <cell r="J219">
            <v>96</v>
          </cell>
        </row>
        <row r="220">
          <cell r="B220" t="str">
            <v>23020415</v>
          </cell>
          <cell r="C220" t="str">
            <v>Bùi Minh Quân</v>
          </cell>
          <cell r="D220" t="str">
            <v>04/09/2005</v>
          </cell>
          <cell r="E220">
            <v>92</v>
          </cell>
          <cell r="F220">
            <v>92</v>
          </cell>
          <cell r="G220">
            <v>92</v>
          </cell>
          <cell r="H220">
            <v>92</v>
          </cell>
          <cell r="I220" t="str">
            <v>Xuất sắc</v>
          </cell>
          <cell r="J220">
            <v>92</v>
          </cell>
        </row>
        <row r="221">
          <cell r="B221" t="str">
            <v>23020417</v>
          </cell>
          <cell r="C221" t="str">
            <v>Nguyễn Minh Quân</v>
          </cell>
          <cell r="D221" t="str">
            <v>14/06/2005</v>
          </cell>
          <cell r="E221">
            <v>90</v>
          </cell>
          <cell r="F221">
            <v>90</v>
          </cell>
          <cell r="G221">
            <v>90</v>
          </cell>
          <cell r="H221">
            <v>90</v>
          </cell>
          <cell r="I221" t="str">
            <v>Xuất sắc</v>
          </cell>
          <cell r="J221">
            <v>90</v>
          </cell>
        </row>
        <row r="222">
          <cell r="B222" t="str">
            <v>23020419</v>
          </cell>
          <cell r="C222" t="str">
            <v>Phan Mạnh Quân</v>
          </cell>
          <cell r="D222" t="str">
            <v>15/03/2005</v>
          </cell>
          <cell r="E222">
            <v>59</v>
          </cell>
          <cell r="F222">
            <v>69</v>
          </cell>
          <cell r="G222">
            <v>69</v>
          </cell>
          <cell r="H222">
            <v>69</v>
          </cell>
          <cell r="I222" t="str">
            <v>Khá</v>
          </cell>
          <cell r="J222">
            <v>69</v>
          </cell>
        </row>
        <row r="223">
          <cell r="B223" t="str">
            <v>23020421</v>
          </cell>
          <cell r="C223" t="str">
            <v>Hoàng Minh Quyền</v>
          </cell>
          <cell r="D223" t="str">
            <v>29/03/2005</v>
          </cell>
          <cell r="E223">
            <v>80</v>
          </cell>
          <cell r="F223">
            <v>80</v>
          </cell>
          <cell r="G223">
            <v>80</v>
          </cell>
          <cell r="H223">
            <v>80</v>
          </cell>
          <cell r="I223" t="str">
            <v>Tốt</v>
          </cell>
          <cell r="J223">
            <v>80</v>
          </cell>
        </row>
        <row r="224">
          <cell r="B224" t="str">
            <v>23020423</v>
          </cell>
          <cell r="C224" t="str">
            <v>Hoàng Sơn</v>
          </cell>
          <cell r="D224" t="str">
            <v>15/06/2005</v>
          </cell>
          <cell r="E224">
            <v>90</v>
          </cell>
          <cell r="F224">
            <v>90</v>
          </cell>
          <cell r="G224">
            <v>90</v>
          </cell>
          <cell r="H224">
            <v>90</v>
          </cell>
          <cell r="I224" t="str">
            <v>Xuất sắc</v>
          </cell>
          <cell r="J224">
            <v>90</v>
          </cell>
        </row>
        <row r="225">
          <cell r="B225" t="str">
            <v>23020425</v>
          </cell>
          <cell r="C225" t="str">
            <v>Phạm Hải Tiến</v>
          </cell>
          <cell r="D225" t="str">
            <v>08/10/2005</v>
          </cell>
          <cell r="E225">
            <v>78</v>
          </cell>
          <cell r="F225">
            <v>75</v>
          </cell>
          <cell r="G225">
            <v>75</v>
          </cell>
          <cell r="H225">
            <v>75</v>
          </cell>
          <cell r="I225" t="str">
            <v>Khá</v>
          </cell>
          <cell r="J225">
            <v>75</v>
          </cell>
        </row>
        <row r="226">
          <cell r="B226" t="str">
            <v>23020427</v>
          </cell>
          <cell r="C226" t="str">
            <v>Vũ Văn Tới</v>
          </cell>
          <cell r="D226" t="str">
            <v>27/10/2004</v>
          </cell>
          <cell r="E226">
            <v>90</v>
          </cell>
          <cell r="F226">
            <v>90</v>
          </cell>
          <cell r="G226">
            <v>90</v>
          </cell>
          <cell r="H226">
            <v>90</v>
          </cell>
          <cell r="I226" t="str">
            <v>Xuất sắc</v>
          </cell>
          <cell r="J226">
            <v>90</v>
          </cell>
        </row>
        <row r="227">
          <cell r="B227" t="str">
            <v>23020429</v>
          </cell>
          <cell r="C227" t="str">
            <v>Phạm Minh Tú</v>
          </cell>
          <cell r="D227" t="str">
            <v>20/07/2005</v>
          </cell>
          <cell r="E227">
            <v>90</v>
          </cell>
          <cell r="F227">
            <v>90</v>
          </cell>
          <cell r="G227">
            <v>90</v>
          </cell>
          <cell r="H227">
            <v>90</v>
          </cell>
          <cell r="I227" t="str">
            <v>Xuất sắc</v>
          </cell>
          <cell r="J227">
            <v>90</v>
          </cell>
        </row>
        <row r="228">
          <cell r="B228" t="str">
            <v>23020431</v>
          </cell>
          <cell r="C228" t="str">
            <v>Chu Thanh Tùng</v>
          </cell>
          <cell r="D228" t="str">
            <v>02/12/2005</v>
          </cell>
          <cell r="E228">
            <v>80</v>
          </cell>
          <cell r="F228">
            <v>80</v>
          </cell>
          <cell r="G228">
            <v>80</v>
          </cell>
          <cell r="H228">
            <v>80</v>
          </cell>
          <cell r="I228" t="str">
            <v>Tốt</v>
          </cell>
          <cell r="J228">
            <v>80</v>
          </cell>
        </row>
        <row r="229">
          <cell r="B229" t="str">
            <v>23020433</v>
          </cell>
          <cell r="C229" t="str">
            <v>Mai Phan Anh Tùng</v>
          </cell>
          <cell r="D229" t="str">
            <v>19/01/2005</v>
          </cell>
          <cell r="E229">
            <v>80</v>
          </cell>
          <cell r="F229">
            <v>80</v>
          </cell>
          <cell r="G229">
            <v>80</v>
          </cell>
          <cell r="H229">
            <v>80</v>
          </cell>
          <cell r="I229" t="str">
            <v>Tốt</v>
          </cell>
          <cell r="J229">
            <v>80</v>
          </cell>
        </row>
        <row r="230">
          <cell r="B230" t="str">
            <v>23020435</v>
          </cell>
          <cell r="C230" t="str">
            <v>Vũ Thanh Tùng</v>
          </cell>
          <cell r="D230" t="str">
            <v>27/05/2005</v>
          </cell>
          <cell r="I230" t="str">
            <v>Kém</v>
          </cell>
        </row>
        <row r="231">
          <cell r="B231" t="str">
            <v>23020437</v>
          </cell>
          <cell r="C231" t="str">
            <v>Tạ Nguyên Thành</v>
          </cell>
          <cell r="D231" t="str">
            <v>16/04/2005</v>
          </cell>
          <cell r="E231">
            <v>90</v>
          </cell>
          <cell r="F231">
            <v>90</v>
          </cell>
          <cell r="G231">
            <v>90</v>
          </cell>
          <cell r="H231">
            <v>90</v>
          </cell>
          <cell r="I231" t="str">
            <v>Xuất sắc</v>
          </cell>
          <cell r="J231">
            <v>90</v>
          </cell>
        </row>
        <row r="232">
          <cell r="B232" t="str">
            <v>23020439</v>
          </cell>
          <cell r="C232" t="str">
            <v>Nguyễn Năng Thịnh</v>
          </cell>
          <cell r="D232" t="str">
            <v>01/07/2005</v>
          </cell>
          <cell r="E232">
            <v>80</v>
          </cell>
          <cell r="F232">
            <v>80</v>
          </cell>
          <cell r="G232">
            <v>80</v>
          </cell>
          <cell r="H232">
            <v>80</v>
          </cell>
          <cell r="I232" t="str">
            <v>Tốt</v>
          </cell>
          <cell r="J232">
            <v>80</v>
          </cell>
        </row>
        <row r="233">
          <cell r="B233" t="str">
            <v>23020441</v>
          </cell>
          <cell r="C233" t="str">
            <v>Nguyễn Công Trình</v>
          </cell>
          <cell r="D233" t="str">
            <v>27/05/2005</v>
          </cell>
          <cell r="E233">
            <v>92</v>
          </cell>
          <cell r="F233">
            <v>92</v>
          </cell>
          <cell r="G233">
            <v>92</v>
          </cell>
          <cell r="H233">
            <v>92</v>
          </cell>
          <cell r="I233" t="str">
            <v>Xuất sắc</v>
          </cell>
          <cell r="J233">
            <v>92</v>
          </cell>
        </row>
        <row r="234">
          <cell r="B234" t="str">
            <v>23020443</v>
          </cell>
          <cell r="C234" t="str">
            <v>Phan Quang Trường</v>
          </cell>
          <cell r="D234" t="str">
            <v>11/11/2005</v>
          </cell>
          <cell r="E234">
            <v>98</v>
          </cell>
          <cell r="F234">
            <v>98</v>
          </cell>
          <cell r="G234">
            <v>98</v>
          </cell>
          <cell r="H234">
            <v>98</v>
          </cell>
          <cell r="I234" t="str">
            <v>Xuất sắc</v>
          </cell>
          <cell r="J234">
            <v>98</v>
          </cell>
        </row>
        <row r="235">
          <cell r="B235" t="str">
            <v>23020445</v>
          </cell>
          <cell r="C235" t="str">
            <v>Nguyễn Công Vinh</v>
          </cell>
          <cell r="D235" t="str">
            <v>27/01/2005</v>
          </cell>
          <cell r="E235">
            <v>90</v>
          </cell>
          <cell r="F235">
            <v>90</v>
          </cell>
          <cell r="G235">
            <v>90</v>
          </cell>
          <cell r="H235">
            <v>90</v>
          </cell>
          <cell r="I235" t="str">
            <v>Xuất sắc</v>
          </cell>
          <cell r="J235">
            <v>90</v>
          </cell>
        </row>
        <row r="236">
          <cell r="B236" t="str">
            <v>23020324</v>
          </cell>
          <cell r="C236" t="str">
            <v>Chu Thị Phương Anh</v>
          </cell>
          <cell r="D236" t="str">
            <v>09/04/2005</v>
          </cell>
          <cell r="E236">
            <v>98</v>
          </cell>
          <cell r="F236">
            <v>98</v>
          </cell>
          <cell r="G236">
            <v>98</v>
          </cell>
          <cell r="H236">
            <v>98</v>
          </cell>
          <cell r="I236" t="str">
            <v>Xuất sắc</v>
          </cell>
          <cell r="J236">
            <v>98</v>
          </cell>
        </row>
        <row r="237">
          <cell r="B237" t="str">
            <v>23020326</v>
          </cell>
          <cell r="C237" t="str">
            <v>Lâm Đức Anh</v>
          </cell>
          <cell r="D237" t="str">
            <v>07/09/2005</v>
          </cell>
          <cell r="E237">
            <v>90</v>
          </cell>
          <cell r="F237">
            <v>90</v>
          </cell>
          <cell r="G237">
            <v>90</v>
          </cell>
          <cell r="H237">
            <v>90</v>
          </cell>
          <cell r="I237" t="str">
            <v>Xuất sắc</v>
          </cell>
          <cell r="J237">
            <v>90</v>
          </cell>
        </row>
        <row r="238">
          <cell r="B238" t="str">
            <v>23020328</v>
          </cell>
          <cell r="C238" t="str">
            <v>Nguyễn Khắc Nam Anh</v>
          </cell>
          <cell r="D238" t="str">
            <v>22/03/2005</v>
          </cell>
          <cell r="I238" t="str">
            <v>Kém</v>
          </cell>
        </row>
        <row r="239">
          <cell r="B239" t="str">
            <v>23020330</v>
          </cell>
          <cell r="C239" t="str">
            <v>Phạm Hà Anh</v>
          </cell>
          <cell r="D239" t="str">
            <v>17/02/2005</v>
          </cell>
          <cell r="E239">
            <v>92</v>
          </cell>
          <cell r="F239">
            <v>92</v>
          </cell>
          <cell r="G239">
            <v>92</v>
          </cell>
          <cell r="H239">
            <v>92</v>
          </cell>
          <cell r="I239" t="str">
            <v>Xuất sắc</v>
          </cell>
          <cell r="J239">
            <v>92</v>
          </cell>
        </row>
        <row r="240">
          <cell r="B240" t="str">
            <v>23020332</v>
          </cell>
          <cell r="C240" t="str">
            <v>Trần Xuân Bảo</v>
          </cell>
          <cell r="D240" t="str">
            <v>21/01/2005</v>
          </cell>
          <cell r="E240">
            <v>88</v>
          </cell>
          <cell r="F240">
            <v>88</v>
          </cell>
          <cell r="G240">
            <v>88</v>
          </cell>
          <cell r="H240">
            <v>88</v>
          </cell>
          <cell r="I240" t="str">
            <v>Tốt</v>
          </cell>
          <cell r="J240">
            <v>88</v>
          </cell>
        </row>
        <row r="241">
          <cell r="B241" t="str">
            <v>23020334</v>
          </cell>
          <cell r="C241" t="str">
            <v>Nguyễn Quý Bắc</v>
          </cell>
          <cell r="D241" t="str">
            <v>12/07/2005</v>
          </cell>
          <cell r="E241">
            <v>80</v>
          </cell>
          <cell r="F241">
            <v>80</v>
          </cell>
          <cell r="G241">
            <v>80</v>
          </cell>
          <cell r="H241">
            <v>80</v>
          </cell>
          <cell r="I241" t="str">
            <v>Tốt</v>
          </cell>
          <cell r="J241">
            <v>80</v>
          </cell>
        </row>
        <row r="242">
          <cell r="B242" t="str">
            <v>23020336</v>
          </cell>
          <cell r="C242" t="str">
            <v>Kiều Quốc Công</v>
          </cell>
          <cell r="D242" t="str">
            <v>10/01/2005</v>
          </cell>
          <cell r="E242">
            <v>70</v>
          </cell>
          <cell r="F242">
            <v>70</v>
          </cell>
          <cell r="G242">
            <v>70</v>
          </cell>
          <cell r="H242">
            <v>70</v>
          </cell>
          <cell r="I242" t="str">
            <v>Khá</v>
          </cell>
          <cell r="J242">
            <v>70</v>
          </cell>
        </row>
        <row r="243">
          <cell r="B243" t="str">
            <v>23020338</v>
          </cell>
          <cell r="C243" t="str">
            <v>Nguyễn Công Cường</v>
          </cell>
          <cell r="D243" t="str">
            <v>04/10/2005</v>
          </cell>
          <cell r="E243">
            <v>94</v>
          </cell>
          <cell r="F243">
            <v>94</v>
          </cell>
          <cell r="G243">
            <v>94</v>
          </cell>
          <cell r="H243">
            <v>94</v>
          </cell>
          <cell r="I243" t="str">
            <v>Xuất sắc</v>
          </cell>
          <cell r="J243">
            <v>94</v>
          </cell>
        </row>
        <row r="244">
          <cell r="B244" t="str">
            <v>23020342</v>
          </cell>
          <cell r="C244" t="str">
            <v>Bùi Thanh Dân</v>
          </cell>
          <cell r="D244" t="str">
            <v>12/12/2005</v>
          </cell>
          <cell r="E244">
            <v>90</v>
          </cell>
          <cell r="F244">
            <v>90</v>
          </cell>
          <cell r="G244">
            <v>90</v>
          </cell>
          <cell r="H244">
            <v>90</v>
          </cell>
          <cell r="I244" t="str">
            <v>Xuất sắc</v>
          </cell>
          <cell r="J244">
            <v>90</v>
          </cell>
        </row>
        <row r="245">
          <cell r="B245" t="str">
            <v>23020344</v>
          </cell>
          <cell r="C245" t="str">
            <v>Ngô Quang Dũng</v>
          </cell>
          <cell r="D245" t="str">
            <v>17/09/2005</v>
          </cell>
          <cell r="E245">
            <v>94</v>
          </cell>
          <cell r="F245">
            <v>94</v>
          </cell>
          <cell r="G245">
            <v>94</v>
          </cell>
          <cell r="H245">
            <v>94</v>
          </cell>
          <cell r="I245" t="str">
            <v>Xuất sắc</v>
          </cell>
          <cell r="J245">
            <v>94</v>
          </cell>
        </row>
        <row r="246">
          <cell r="B246" t="str">
            <v>23020346</v>
          </cell>
          <cell r="C246" t="str">
            <v>Phan Hoàng Dũng</v>
          </cell>
          <cell r="D246" t="str">
            <v>15/06/2005</v>
          </cell>
          <cell r="E246">
            <v>75</v>
          </cell>
          <cell r="F246">
            <v>75</v>
          </cell>
          <cell r="G246">
            <v>75</v>
          </cell>
          <cell r="H246">
            <v>75</v>
          </cell>
          <cell r="I246" t="str">
            <v>Khá</v>
          </cell>
          <cell r="J246">
            <v>75</v>
          </cell>
        </row>
        <row r="247">
          <cell r="B247" t="str">
            <v>23020348</v>
          </cell>
          <cell r="C247" t="str">
            <v>Nguyễn Văn Duy</v>
          </cell>
          <cell r="D247" t="str">
            <v>29/07/2005</v>
          </cell>
          <cell r="E247">
            <v>80</v>
          </cell>
          <cell r="F247">
            <v>80</v>
          </cell>
          <cell r="G247">
            <v>80</v>
          </cell>
          <cell r="H247">
            <v>80</v>
          </cell>
          <cell r="I247" t="str">
            <v>Tốt</v>
          </cell>
          <cell r="J247">
            <v>80</v>
          </cell>
        </row>
        <row r="248">
          <cell r="B248" t="str">
            <v>23020350</v>
          </cell>
          <cell r="C248" t="str">
            <v>Nguyễn Đăng Dương</v>
          </cell>
          <cell r="D248" t="str">
            <v>28/06/2005</v>
          </cell>
          <cell r="E248">
            <v>96</v>
          </cell>
          <cell r="F248">
            <v>96</v>
          </cell>
          <cell r="G248">
            <v>96</v>
          </cell>
          <cell r="H248">
            <v>96</v>
          </cell>
          <cell r="I248" t="str">
            <v>Xuất sắc</v>
          </cell>
          <cell r="J248">
            <v>96</v>
          </cell>
        </row>
        <row r="249">
          <cell r="B249" t="str">
            <v>23020352</v>
          </cell>
          <cell r="C249" t="str">
            <v>Hoàng Tiến Đạt</v>
          </cell>
          <cell r="D249" t="str">
            <v>18/02/2005</v>
          </cell>
          <cell r="E249">
            <v>80</v>
          </cell>
          <cell r="F249">
            <v>80</v>
          </cell>
          <cell r="G249">
            <v>80</v>
          </cell>
          <cell r="H249">
            <v>80</v>
          </cell>
          <cell r="I249" t="str">
            <v>Tốt</v>
          </cell>
          <cell r="J249">
            <v>80</v>
          </cell>
        </row>
        <row r="250">
          <cell r="B250" t="str">
            <v>23020354</v>
          </cell>
          <cell r="C250" t="str">
            <v>Tôn Thành Đạt</v>
          </cell>
          <cell r="D250" t="str">
            <v>09/05/2005</v>
          </cell>
          <cell r="E250">
            <v>92</v>
          </cell>
          <cell r="F250">
            <v>92</v>
          </cell>
          <cell r="G250">
            <v>92</v>
          </cell>
          <cell r="H250">
            <v>92</v>
          </cell>
          <cell r="I250" t="str">
            <v>Xuất sắc</v>
          </cell>
          <cell r="J250">
            <v>92</v>
          </cell>
        </row>
        <row r="251">
          <cell r="B251" t="str">
            <v>23020356</v>
          </cell>
          <cell r="C251" t="str">
            <v>Bùi Hải Đăng</v>
          </cell>
          <cell r="D251" t="str">
            <v>28/09/2005</v>
          </cell>
          <cell r="E251">
            <v>90</v>
          </cell>
          <cell r="F251">
            <v>90</v>
          </cell>
          <cell r="G251">
            <v>90</v>
          </cell>
          <cell r="H251">
            <v>90</v>
          </cell>
          <cell r="I251" t="str">
            <v>Xuất sắc</v>
          </cell>
          <cell r="J251">
            <v>90</v>
          </cell>
        </row>
        <row r="252">
          <cell r="B252" t="str">
            <v>23020358</v>
          </cell>
          <cell r="C252" t="str">
            <v>Lê Thiện Đức</v>
          </cell>
          <cell r="D252" t="str">
            <v>00/00/0000</v>
          </cell>
          <cell r="I252" t="str">
            <v>Kém</v>
          </cell>
        </row>
        <row r="253">
          <cell r="B253" t="str">
            <v>23020360</v>
          </cell>
          <cell r="C253" t="str">
            <v>Trương Trọng Đức</v>
          </cell>
          <cell r="D253" t="str">
            <v>18/04/2005</v>
          </cell>
          <cell r="E253">
            <v>80</v>
          </cell>
          <cell r="F253">
            <v>78</v>
          </cell>
          <cell r="G253">
            <v>80</v>
          </cell>
          <cell r="H253">
            <v>78</v>
          </cell>
          <cell r="I253" t="str">
            <v>Khá</v>
          </cell>
          <cell r="J253">
            <v>78</v>
          </cell>
        </row>
        <row r="254">
          <cell r="B254" t="str">
            <v>23020362</v>
          </cell>
          <cell r="C254" t="str">
            <v>Dương Lý Khánh Hạ</v>
          </cell>
          <cell r="D254" t="str">
            <v>04/11/2005</v>
          </cell>
          <cell r="E254">
            <v>70</v>
          </cell>
          <cell r="F254">
            <v>67</v>
          </cell>
          <cell r="G254">
            <v>67</v>
          </cell>
          <cell r="H254">
            <v>67</v>
          </cell>
          <cell r="I254" t="str">
            <v>Khá</v>
          </cell>
          <cell r="J254">
            <v>67</v>
          </cell>
        </row>
        <row r="255">
          <cell r="B255" t="str">
            <v>23020364</v>
          </cell>
          <cell r="C255" t="str">
            <v>Phan Tuấn Hiệp</v>
          </cell>
          <cell r="D255" t="str">
            <v>08/08/2005</v>
          </cell>
          <cell r="E255">
            <v>80</v>
          </cell>
          <cell r="F255">
            <v>80</v>
          </cell>
          <cell r="G255">
            <v>80</v>
          </cell>
          <cell r="H255">
            <v>80</v>
          </cell>
          <cell r="I255" t="str">
            <v>Tốt</v>
          </cell>
          <cell r="J255">
            <v>80</v>
          </cell>
        </row>
        <row r="256">
          <cell r="B256" t="str">
            <v>23020366</v>
          </cell>
          <cell r="C256" t="str">
            <v>Nguyễn Trung Hiếu</v>
          </cell>
          <cell r="D256" t="str">
            <v>10/04/2005</v>
          </cell>
          <cell r="E256">
            <v>80</v>
          </cell>
          <cell r="F256">
            <v>80</v>
          </cell>
          <cell r="G256">
            <v>80</v>
          </cell>
          <cell r="H256">
            <v>80</v>
          </cell>
          <cell r="I256" t="str">
            <v>Tốt</v>
          </cell>
          <cell r="J256">
            <v>80</v>
          </cell>
        </row>
        <row r="257">
          <cell r="B257" t="str">
            <v>23020368</v>
          </cell>
          <cell r="C257" t="str">
            <v>Nguyễn Duy Hoàng</v>
          </cell>
          <cell r="D257" t="str">
            <v>05/11/2005</v>
          </cell>
          <cell r="E257">
            <v>86</v>
          </cell>
          <cell r="F257">
            <v>86</v>
          </cell>
          <cell r="G257">
            <v>86</v>
          </cell>
          <cell r="H257">
            <v>86</v>
          </cell>
          <cell r="I257" t="str">
            <v>Tốt</v>
          </cell>
          <cell r="J257">
            <v>86</v>
          </cell>
        </row>
        <row r="258">
          <cell r="B258" t="str">
            <v>23020370</v>
          </cell>
          <cell r="C258" t="str">
            <v>Đồng Mạnh Hùng</v>
          </cell>
          <cell r="D258" t="str">
            <v>01/01/2005</v>
          </cell>
          <cell r="E258">
            <v>96</v>
          </cell>
          <cell r="F258">
            <v>96</v>
          </cell>
          <cell r="G258">
            <v>96</v>
          </cell>
          <cell r="H258">
            <v>96</v>
          </cell>
          <cell r="I258" t="str">
            <v>Xuất sắc</v>
          </cell>
          <cell r="J258">
            <v>96</v>
          </cell>
        </row>
        <row r="259">
          <cell r="B259" t="str">
            <v>23020374</v>
          </cell>
          <cell r="C259" t="str">
            <v>Đoàn Quang Huy</v>
          </cell>
          <cell r="D259" t="str">
            <v>27/06/2005</v>
          </cell>
          <cell r="E259">
            <v>85</v>
          </cell>
          <cell r="F259">
            <v>80</v>
          </cell>
          <cell r="G259">
            <v>80</v>
          </cell>
          <cell r="H259">
            <v>80</v>
          </cell>
          <cell r="I259" t="str">
            <v>Tốt</v>
          </cell>
          <cell r="J259">
            <v>80</v>
          </cell>
        </row>
        <row r="260">
          <cell r="B260" t="str">
            <v>23020376</v>
          </cell>
          <cell r="C260" t="str">
            <v>Nguyễn Đức Huy</v>
          </cell>
          <cell r="D260" t="str">
            <v>12/08/2005</v>
          </cell>
          <cell r="E260">
            <v>92</v>
          </cell>
          <cell r="F260">
            <v>92</v>
          </cell>
          <cell r="G260">
            <v>92</v>
          </cell>
          <cell r="H260">
            <v>92</v>
          </cell>
          <cell r="I260" t="str">
            <v>Xuất sắc</v>
          </cell>
          <cell r="J260">
            <v>92</v>
          </cell>
        </row>
        <row r="261">
          <cell r="B261" t="str">
            <v>23020378</v>
          </cell>
          <cell r="C261" t="str">
            <v>Nguyễn Trần Huy</v>
          </cell>
          <cell r="D261" t="str">
            <v>09/03/2005</v>
          </cell>
          <cell r="E261">
            <v>90</v>
          </cell>
          <cell r="F261">
            <v>80</v>
          </cell>
          <cell r="G261">
            <v>80</v>
          </cell>
          <cell r="H261">
            <v>80</v>
          </cell>
          <cell r="I261" t="str">
            <v>Tốt</v>
          </cell>
          <cell r="J261">
            <v>80</v>
          </cell>
        </row>
        <row r="262">
          <cell r="B262" t="str">
            <v>23020380</v>
          </cell>
          <cell r="C262" t="str">
            <v>Vũ Đức Huy</v>
          </cell>
          <cell r="D262" t="str">
            <v>31/03/2005</v>
          </cell>
          <cell r="E262">
            <v>90</v>
          </cell>
          <cell r="F262">
            <v>90</v>
          </cell>
          <cell r="G262">
            <v>90</v>
          </cell>
          <cell r="H262">
            <v>90</v>
          </cell>
          <cell r="I262" t="str">
            <v>Xuất sắc</v>
          </cell>
          <cell r="J262">
            <v>90</v>
          </cell>
        </row>
        <row r="263">
          <cell r="B263" t="str">
            <v>23020382</v>
          </cell>
          <cell r="C263" t="str">
            <v>Ngô Nguyễn Khải Hưng</v>
          </cell>
          <cell r="D263" t="str">
            <v>24/03/2005</v>
          </cell>
          <cell r="E263">
            <v>90</v>
          </cell>
          <cell r="F263">
            <v>90</v>
          </cell>
          <cell r="G263">
            <v>90</v>
          </cell>
          <cell r="H263">
            <v>90</v>
          </cell>
          <cell r="I263" t="str">
            <v>Xuất sắc</v>
          </cell>
          <cell r="J263">
            <v>90</v>
          </cell>
        </row>
        <row r="264">
          <cell r="B264" t="str">
            <v>23020384</v>
          </cell>
          <cell r="C264" t="str">
            <v>Nguyễn Đình Khải</v>
          </cell>
          <cell r="D264" t="str">
            <v>17/09/2005</v>
          </cell>
          <cell r="E264">
            <v>96</v>
          </cell>
          <cell r="F264">
            <v>96</v>
          </cell>
          <cell r="G264">
            <v>96</v>
          </cell>
          <cell r="H264">
            <v>96</v>
          </cell>
          <cell r="I264" t="str">
            <v>Xuất sắc</v>
          </cell>
          <cell r="J264">
            <v>96</v>
          </cell>
        </row>
        <row r="265">
          <cell r="B265" t="str">
            <v>23020386</v>
          </cell>
          <cell r="C265" t="str">
            <v>Trần Khắc Phúc Khánh</v>
          </cell>
          <cell r="D265" t="str">
            <v>01/12/2005</v>
          </cell>
          <cell r="E265">
            <v>92</v>
          </cell>
          <cell r="F265">
            <v>92</v>
          </cell>
          <cell r="G265">
            <v>92</v>
          </cell>
          <cell r="H265">
            <v>92</v>
          </cell>
          <cell r="I265" t="str">
            <v>Xuất sắc</v>
          </cell>
          <cell r="J265">
            <v>92</v>
          </cell>
        </row>
        <row r="266">
          <cell r="B266" t="str">
            <v>23020388</v>
          </cell>
          <cell r="C266" t="str">
            <v>Nguyễn Thế Khôi</v>
          </cell>
          <cell r="D266" t="str">
            <v>11/03/2005</v>
          </cell>
          <cell r="E266">
            <v>80</v>
          </cell>
          <cell r="F266">
            <v>80</v>
          </cell>
          <cell r="G266">
            <v>80</v>
          </cell>
          <cell r="H266">
            <v>80</v>
          </cell>
          <cell r="I266" t="str">
            <v>Tốt</v>
          </cell>
          <cell r="J266">
            <v>80</v>
          </cell>
        </row>
        <row r="267">
          <cell r="B267" t="str">
            <v>23020390</v>
          </cell>
          <cell r="C267" t="str">
            <v>Nguyễn Thị Ngọc Lan</v>
          </cell>
          <cell r="D267" t="str">
            <v>14/11/2005</v>
          </cell>
          <cell r="E267">
            <v>94</v>
          </cell>
          <cell r="F267">
            <v>94</v>
          </cell>
          <cell r="G267">
            <v>94</v>
          </cell>
          <cell r="H267">
            <v>94</v>
          </cell>
          <cell r="I267" t="str">
            <v>Xuất sắc</v>
          </cell>
          <cell r="J267">
            <v>94</v>
          </cell>
        </row>
        <row r="268">
          <cell r="B268" t="str">
            <v>23020392</v>
          </cell>
          <cell r="C268" t="str">
            <v>Lưu Quang Linh</v>
          </cell>
          <cell r="D268" t="str">
            <v>31/12/2005</v>
          </cell>
          <cell r="E268">
            <v>100</v>
          </cell>
          <cell r="F268">
            <v>100</v>
          </cell>
          <cell r="G268">
            <v>100</v>
          </cell>
          <cell r="H268">
            <v>100</v>
          </cell>
          <cell r="I268" t="str">
            <v>Xuất sắc</v>
          </cell>
          <cell r="J268">
            <v>100</v>
          </cell>
        </row>
        <row r="269">
          <cell r="B269" t="str">
            <v>23020394</v>
          </cell>
          <cell r="C269" t="str">
            <v>Ngô Đình Linh</v>
          </cell>
          <cell r="D269" t="str">
            <v>02/05/2005</v>
          </cell>
          <cell r="E269">
            <v>80</v>
          </cell>
          <cell r="F269">
            <v>80</v>
          </cell>
          <cell r="G269">
            <v>80</v>
          </cell>
          <cell r="H269">
            <v>80</v>
          </cell>
          <cell r="I269" t="str">
            <v>Tốt</v>
          </cell>
          <cell r="J269">
            <v>80</v>
          </cell>
        </row>
        <row r="270">
          <cell r="B270" t="str">
            <v>23020396</v>
          </cell>
          <cell r="C270" t="str">
            <v>Tạ Quang Linh</v>
          </cell>
          <cell r="D270" t="str">
            <v>20/02/2005</v>
          </cell>
          <cell r="E270">
            <v>92</v>
          </cell>
          <cell r="F270">
            <v>92</v>
          </cell>
          <cell r="G270">
            <v>92</v>
          </cell>
          <cell r="H270">
            <v>92</v>
          </cell>
          <cell r="I270" t="str">
            <v>Xuất sắc</v>
          </cell>
          <cell r="J270">
            <v>92</v>
          </cell>
        </row>
        <row r="271">
          <cell r="B271" t="str">
            <v>23020398</v>
          </cell>
          <cell r="C271" t="str">
            <v>Nông Phi Long</v>
          </cell>
          <cell r="D271" t="str">
            <v>05/07/2005</v>
          </cell>
          <cell r="E271">
            <v>75</v>
          </cell>
          <cell r="F271">
            <v>75</v>
          </cell>
          <cell r="G271">
            <v>75</v>
          </cell>
          <cell r="H271">
            <v>75</v>
          </cell>
          <cell r="I271" t="str">
            <v>Khá</v>
          </cell>
          <cell r="J271">
            <v>75</v>
          </cell>
        </row>
        <row r="272">
          <cell r="B272" t="str">
            <v>23020404</v>
          </cell>
          <cell r="C272" t="str">
            <v>Kiều Đức Nam</v>
          </cell>
          <cell r="D272" t="str">
            <v>18/08/2005</v>
          </cell>
          <cell r="E272">
            <v>82</v>
          </cell>
          <cell r="F272">
            <v>82</v>
          </cell>
          <cell r="G272">
            <v>82</v>
          </cell>
          <cell r="H272">
            <v>82</v>
          </cell>
          <cell r="I272" t="str">
            <v>Tốt</v>
          </cell>
          <cell r="J272">
            <v>82</v>
          </cell>
        </row>
        <row r="273">
          <cell r="B273" t="str">
            <v>23020406</v>
          </cell>
          <cell r="C273" t="str">
            <v>Nguyễn Phương Nam</v>
          </cell>
          <cell r="D273" t="str">
            <v>27/05/2005</v>
          </cell>
          <cell r="E273">
            <v>92</v>
          </cell>
          <cell r="F273">
            <v>92</v>
          </cell>
          <cell r="G273">
            <v>92</v>
          </cell>
          <cell r="H273">
            <v>92</v>
          </cell>
          <cell r="I273" t="str">
            <v>Xuất sắc</v>
          </cell>
          <cell r="J273">
            <v>92</v>
          </cell>
        </row>
        <row r="274">
          <cell r="B274" t="str">
            <v>23020408</v>
          </cell>
          <cell r="C274" t="str">
            <v>Ngô Đinh Minh Nhật</v>
          </cell>
          <cell r="D274" t="str">
            <v>15/09/2005</v>
          </cell>
          <cell r="E274">
            <v>70</v>
          </cell>
          <cell r="F274">
            <v>70</v>
          </cell>
          <cell r="G274">
            <v>70</v>
          </cell>
          <cell r="H274">
            <v>70</v>
          </cell>
          <cell r="I274" t="str">
            <v>Khá</v>
          </cell>
          <cell r="J274">
            <v>70</v>
          </cell>
        </row>
        <row r="275">
          <cell r="B275" t="str">
            <v>23020410</v>
          </cell>
          <cell r="C275" t="str">
            <v>Nguyễn Trọng Hồng Phúc</v>
          </cell>
          <cell r="D275" t="str">
            <v>01/02/2005</v>
          </cell>
          <cell r="E275">
            <v>70</v>
          </cell>
          <cell r="F275">
            <v>63</v>
          </cell>
          <cell r="G275">
            <v>63</v>
          </cell>
          <cell r="H275">
            <v>63</v>
          </cell>
          <cell r="I275" t="str">
            <v>Trung bình</v>
          </cell>
          <cell r="J275">
            <v>63</v>
          </cell>
        </row>
        <row r="276">
          <cell r="B276" t="str">
            <v>23020412</v>
          </cell>
          <cell r="C276" t="str">
            <v>Nguyễn Bá Quang</v>
          </cell>
          <cell r="D276" t="str">
            <v>12/07/2005</v>
          </cell>
          <cell r="E276">
            <v>90</v>
          </cell>
          <cell r="F276">
            <v>90</v>
          </cell>
          <cell r="G276">
            <v>90</v>
          </cell>
          <cell r="H276">
            <v>90</v>
          </cell>
          <cell r="I276" t="str">
            <v>Xuất sắc</v>
          </cell>
          <cell r="J276">
            <v>90</v>
          </cell>
        </row>
        <row r="277">
          <cell r="B277" t="str">
            <v>23020414</v>
          </cell>
          <cell r="C277" t="str">
            <v>Võ Duy Quang</v>
          </cell>
          <cell r="D277" t="str">
            <v>23/07/2005</v>
          </cell>
          <cell r="E277">
            <v>80</v>
          </cell>
          <cell r="F277">
            <v>77</v>
          </cell>
          <cell r="G277">
            <v>77</v>
          </cell>
          <cell r="H277">
            <v>77</v>
          </cell>
          <cell r="I277" t="str">
            <v>Khá</v>
          </cell>
          <cell r="J277">
            <v>77</v>
          </cell>
        </row>
        <row r="278">
          <cell r="B278" t="str">
            <v>23020416</v>
          </cell>
          <cell r="C278" t="str">
            <v>Đàm Lê Minh Quân</v>
          </cell>
          <cell r="D278" t="str">
            <v>23/12/2005</v>
          </cell>
          <cell r="E278">
            <v>90</v>
          </cell>
          <cell r="F278">
            <v>90</v>
          </cell>
          <cell r="G278">
            <v>90</v>
          </cell>
          <cell r="H278">
            <v>90</v>
          </cell>
          <cell r="I278" t="str">
            <v>Xuất sắc</v>
          </cell>
          <cell r="J278">
            <v>90</v>
          </cell>
        </row>
        <row r="279">
          <cell r="B279" t="str">
            <v>23020418</v>
          </cell>
          <cell r="C279" t="str">
            <v>Phạm Quân</v>
          </cell>
          <cell r="D279" t="str">
            <v>15/08/2005</v>
          </cell>
          <cell r="E279">
            <v>90</v>
          </cell>
          <cell r="F279">
            <v>90</v>
          </cell>
          <cell r="G279">
            <v>90</v>
          </cell>
          <cell r="H279">
            <v>90</v>
          </cell>
          <cell r="I279" t="str">
            <v>Xuất sắc</v>
          </cell>
          <cell r="J279">
            <v>90</v>
          </cell>
        </row>
        <row r="280">
          <cell r="B280" t="str">
            <v>23020420</v>
          </cell>
          <cell r="C280" t="str">
            <v>Vũ Nguyễn Hồng Quân</v>
          </cell>
          <cell r="D280" t="str">
            <v>00/00/0000</v>
          </cell>
          <cell r="I280" t="str">
            <v>Kém</v>
          </cell>
        </row>
        <row r="281">
          <cell r="B281" t="str">
            <v>23020422</v>
          </cell>
          <cell r="C281" t="str">
            <v>Nguyễn Đình Quyền</v>
          </cell>
          <cell r="D281" t="str">
            <v>17/06/2005</v>
          </cell>
          <cell r="E281">
            <v>90</v>
          </cell>
          <cell r="F281">
            <v>90</v>
          </cell>
          <cell r="G281">
            <v>90</v>
          </cell>
          <cell r="H281">
            <v>90</v>
          </cell>
          <cell r="I281" t="str">
            <v>Xuất sắc</v>
          </cell>
          <cell r="J281">
            <v>90</v>
          </cell>
        </row>
        <row r="282">
          <cell r="B282" t="str">
            <v>23020424</v>
          </cell>
          <cell r="C282" t="str">
            <v>Vũ Minh Sơn</v>
          </cell>
          <cell r="D282" t="str">
            <v>03/04/2005</v>
          </cell>
          <cell r="E282">
            <v>90</v>
          </cell>
          <cell r="F282">
            <v>90</v>
          </cell>
          <cell r="G282">
            <v>90</v>
          </cell>
          <cell r="H282">
            <v>90</v>
          </cell>
          <cell r="I282" t="str">
            <v>Xuất sắc</v>
          </cell>
          <cell r="J282">
            <v>90</v>
          </cell>
        </row>
        <row r="283">
          <cell r="B283" t="str">
            <v>23020426</v>
          </cell>
          <cell r="C283" t="str">
            <v>Hoàng Sỹ Toàn</v>
          </cell>
          <cell r="D283" t="str">
            <v>16/03/2005</v>
          </cell>
          <cell r="E283">
            <v>84</v>
          </cell>
          <cell r="F283">
            <v>84</v>
          </cell>
          <cell r="G283">
            <v>84</v>
          </cell>
          <cell r="H283">
            <v>84</v>
          </cell>
          <cell r="I283" t="str">
            <v>Tốt</v>
          </cell>
          <cell r="J283">
            <v>84</v>
          </cell>
        </row>
        <row r="284">
          <cell r="B284" t="str">
            <v>23020428</v>
          </cell>
          <cell r="C284" t="str">
            <v>Nguyễn Hoàng Tú</v>
          </cell>
          <cell r="D284" t="str">
            <v>24/01/2005</v>
          </cell>
          <cell r="E284">
            <v>90</v>
          </cell>
          <cell r="F284">
            <v>90</v>
          </cell>
          <cell r="G284">
            <v>90</v>
          </cell>
          <cell r="H284">
            <v>90</v>
          </cell>
          <cell r="I284" t="str">
            <v>Xuất sắc</v>
          </cell>
          <cell r="J284">
            <v>90</v>
          </cell>
        </row>
        <row r="285">
          <cell r="B285" t="str">
            <v>23020432</v>
          </cell>
          <cell r="C285" t="str">
            <v>Mai Minh Tùng</v>
          </cell>
          <cell r="D285" t="str">
            <v>20/04/2005</v>
          </cell>
          <cell r="E285">
            <v>70</v>
          </cell>
          <cell r="F285">
            <v>70</v>
          </cell>
          <cell r="G285">
            <v>70</v>
          </cell>
          <cell r="H285">
            <v>70</v>
          </cell>
          <cell r="I285" t="str">
            <v>Khá</v>
          </cell>
          <cell r="J285">
            <v>70</v>
          </cell>
        </row>
        <row r="286">
          <cell r="B286" t="str">
            <v>23020434</v>
          </cell>
          <cell r="C286" t="str">
            <v>Nguyễn Khánh Tùng</v>
          </cell>
          <cell r="D286" t="str">
            <v>21/08/2005</v>
          </cell>
          <cell r="E286">
            <v>92</v>
          </cell>
          <cell r="F286">
            <v>92</v>
          </cell>
          <cell r="G286">
            <v>92</v>
          </cell>
          <cell r="H286">
            <v>92</v>
          </cell>
          <cell r="I286" t="str">
            <v>Xuất sắc</v>
          </cell>
          <cell r="J286">
            <v>92</v>
          </cell>
        </row>
        <row r="287">
          <cell r="B287" t="str">
            <v>23020438</v>
          </cell>
          <cell r="C287" t="str">
            <v>Trần Doãn Thắng</v>
          </cell>
          <cell r="D287" t="str">
            <v>01/11/2005</v>
          </cell>
          <cell r="E287">
            <v>90</v>
          </cell>
          <cell r="F287">
            <v>90</v>
          </cell>
          <cell r="G287">
            <v>90</v>
          </cell>
          <cell r="H287">
            <v>90</v>
          </cell>
          <cell r="I287" t="str">
            <v>Xuất sắc</v>
          </cell>
          <cell r="J287">
            <v>90</v>
          </cell>
        </row>
        <row r="288">
          <cell r="B288" t="str">
            <v>23020440</v>
          </cell>
          <cell r="C288" t="str">
            <v>Lường Minh Trí</v>
          </cell>
          <cell r="D288" t="str">
            <v>18/03/2005</v>
          </cell>
          <cell r="E288">
            <v>89</v>
          </cell>
          <cell r="F288">
            <v>84</v>
          </cell>
          <cell r="G288">
            <v>84</v>
          </cell>
          <cell r="H288">
            <v>84</v>
          </cell>
          <cell r="I288" t="str">
            <v>Tốt</v>
          </cell>
          <cell r="J288">
            <v>84</v>
          </cell>
        </row>
        <row r="289">
          <cell r="B289" t="str">
            <v>23020442</v>
          </cell>
          <cell r="C289" t="str">
            <v>Phạm Thế Trung</v>
          </cell>
          <cell r="D289" t="str">
            <v>12/01/2005</v>
          </cell>
          <cell r="E289">
            <v>82</v>
          </cell>
          <cell r="F289">
            <v>82</v>
          </cell>
          <cell r="G289">
            <v>82</v>
          </cell>
          <cell r="H289">
            <v>82</v>
          </cell>
          <cell r="I289" t="str">
            <v>Tốt</v>
          </cell>
          <cell r="J289">
            <v>82</v>
          </cell>
        </row>
        <row r="290">
          <cell r="B290" t="str">
            <v>23020444</v>
          </cell>
          <cell r="C290" t="str">
            <v>Nguyễn Văn Việt</v>
          </cell>
          <cell r="D290" t="str">
            <v>21/11/2005</v>
          </cell>
          <cell r="E290">
            <v>82</v>
          </cell>
          <cell r="F290">
            <v>82</v>
          </cell>
          <cell r="G290">
            <v>82</v>
          </cell>
          <cell r="H290">
            <v>82</v>
          </cell>
          <cell r="I290" t="str">
            <v>Tốt</v>
          </cell>
          <cell r="J290">
            <v>82</v>
          </cell>
        </row>
        <row r="291">
          <cell r="B291" t="str">
            <v>23020446</v>
          </cell>
          <cell r="C291" t="str">
            <v>Hoàng Minh Vũ</v>
          </cell>
          <cell r="D291" t="str">
            <v>15/08/2005</v>
          </cell>
          <cell r="E291">
            <v>80</v>
          </cell>
          <cell r="F291">
            <v>80</v>
          </cell>
          <cell r="G291">
            <v>80</v>
          </cell>
          <cell r="H291">
            <v>80</v>
          </cell>
          <cell r="I291" t="str">
            <v>Tốt</v>
          </cell>
          <cell r="J291">
            <v>80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topLeftCell="A73" workbookViewId="0">
      <selection activeCell="N83" sqref="N83"/>
    </sheetView>
  </sheetViews>
  <sheetFormatPr defaultColWidth="18" defaultRowHeight="14.25" x14ac:dyDescent="0.2"/>
  <cols>
    <col min="1" max="1" width="5.5" customWidth="1"/>
    <col min="2" max="2" width="8.875" bestFit="1" customWidth="1"/>
    <col min="4" max="4" width="9.875" bestFit="1" customWidth="1"/>
    <col min="5" max="5" width="6.875" style="8" bestFit="1" customWidth="1"/>
    <col min="6" max="8" width="5.375" style="8" bestFit="1" customWidth="1"/>
    <col min="9" max="9" width="7.75" bestFit="1" customWidth="1"/>
    <col min="10" max="10" width="5.375" style="8" bestFit="1" customWidth="1"/>
    <col min="11" max="11" width="10.125" customWidth="1"/>
  </cols>
  <sheetData>
    <row r="1" spans="1:11" ht="16.5" x14ac:dyDescent="0.2">
      <c r="A1" s="35" t="s">
        <v>0</v>
      </c>
      <c r="B1" s="35"/>
      <c r="C1" s="35"/>
      <c r="D1" s="35"/>
      <c r="G1" s="34" t="s">
        <v>2</v>
      </c>
      <c r="H1" s="34"/>
      <c r="I1" s="34"/>
      <c r="J1" s="34"/>
      <c r="K1" s="34"/>
    </row>
    <row r="2" spans="1:11" ht="16.5" x14ac:dyDescent="0.2">
      <c r="A2" s="36" t="s">
        <v>1</v>
      </c>
      <c r="B2" s="36"/>
      <c r="C2" s="36"/>
      <c r="D2" s="36"/>
      <c r="G2" s="34" t="s">
        <v>3</v>
      </c>
      <c r="H2" s="34"/>
      <c r="I2" s="34"/>
      <c r="J2" s="34"/>
      <c r="K2" s="34"/>
    </row>
    <row r="3" spans="1:11" ht="16.5" x14ac:dyDescent="0.2">
      <c r="A3" s="1"/>
    </row>
    <row r="5" spans="1:11" ht="19.5" x14ac:dyDescent="0.2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ht="19.5" x14ac:dyDescent="0.2">
      <c r="A6" s="37" t="s">
        <v>358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9.5" x14ac:dyDescent="0.2">
      <c r="A7" s="37" t="s">
        <v>104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1" x14ac:dyDescent="0.2">
      <c r="A8" s="2"/>
    </row>
    <row r="9" spans="1:11" ht="15.75" x14ac:dyDescent="0.2">
      <c r="A9" s="38" t="s">
        <v>5</v>
      </c>
      <c r="B9" s="33" t="s">
        <v>6</v>
      </c>
      <c r="C9" s="33" t="s">
        <v>7</v>
      </c>
      <c r="D9" s="33" t="s">
        <v>8</v>
      </c>
      <c r="E9" s="20" t="s">
        <v>9</v>
      </c>
      <c r="F9" s="20" t="s">
        <v>9</v>
      </c>
      <c r="G9" s="20" t="s">
        <v>9</v>
      </c>
      <c r="H9" s="33" t="s">
        <v>13</v>
      </c>
      <c r="I9" s="33"/>
      <c r="J9" s="33" t="s">
        <v>13</v>
      </c>
      <c r="K9" s="33"/>
    </row>
    <row r="10" spans="1:11" ht="30" customHeight="1" x14ac:dyDescent="0.2">
      <c r="A10" s="38"/>
      <c r="B10" s="33"/>
      <c r="C10" s="33"/>
      <c r="D10" s="33"/>
      <c r="E10" s="20" t="s">
        <v>10</v>
      </c>
      <c r="F10" s="20" t="s">
        <v>11</v>
      </c>
      <c r="G10" s="20" t="s">
        <v>12</v>
      </c>
      <c r="H10" s="33" t="s">
        <v>14</v>
      </c>
      <c r="I10" s="33"/>
      <c r="J10" s="33" t="s">
        <v>197</v>
      </c>
      <c r="K10" s="33"/>
    </row>
    <row r="11" spans="1:11" ht="15.75" x14ac:dyDescent="0.2">
      <c r="A11" s="38"/>
      <c r="B11" s="33"/>
      <c r="C11" s="33"/>
      <c r="D11" s="33"/>
      <c r="E11" s="21"/>
      <c r="F11" s="21"/>
      <c r="G11" s="21"/>
      <c r="H11" s="20" t="s">
        <v>9</v>
      </c>
      <c r="I11" s="20" t="s">
        <v>15</v>
      </c>
      <c r="J11" s="20" t="s">
        <v>9</v>
      </c>
      <c r="K11" s="20" t="s">
        <v>15</v>
      </c>
    </row>
    <row r="12" spans="1:11" ht="15.75" x14ac:dyDescent="0.25">
      <c r="A12" s="22">
        <v>1</v>
      </c>
      <c r="B12" s="11" t="s">
        <v>198</v>
      </c>
      <c r="C12" s="12" t="s">
        <v>16</v>
      </c>
      <c r="D12" s="13" t="s">
        <v>199</v>
      </c>
      <c r="E12" s="13">
        <v>80</v>
      </c>
      <c r="F12" s="13">
        <v>90</v>
      </c>
      <c r="G12" s="13">
        <f>F12</f>
        <v>90</v>
      </c>
      <c r="H12" s="13">
        <f>VLOOKUP(B12,[1]Worksheet!B$4:H$291,7,0)</f>
        <v>90</v>
      </c>
      <c r="I12" s="9" t="str">
        <f>IF(H12&gt;=90,"Xuất sắc",IF(H12&gt;=80,"Tốt", IF(H12&gt;=65,"Khá",IF(H12&gt;=50,"Trung bình", IF(H12&gt;=35, "Yếu", "Kém")))))</f>
        <v>Xuất sắc</v>
      </c>
      <c r="J12" s="13">
        <f>VLOOKUP(B12,[1]Worksheet!B$4:J$291,9,0)</f>
        <v>90</v>
      </c>
      <c r="K12" s="9" t="str">
        <f>IF(J12&gt;=90,"Xuất sắc",IF(J12&gt;=80,"Tốt", IF(J12&gt;=65,"Khá",IF(J12&gt;=50,"Trung bình", IF(J12&gt;=35, "Yếu", "Kém")))))</f>
        <v>Xuất sắc</v>
      </c>
    </row>
    <row r="13" spans="1:11" ht="15.75" x14ac:dyDescent="0.25">
      <c r="A13" s="22">
        <v>2</v>
      </c>
      <c r="B13" s="11" t="s">
        <v>200</v>
      </c>
      <c r="C13" s="12" t="s">
        <v>18</v>
      </c>
      <c r="D13" s="13" t="s">
        <v>201</v>
      </c>
      <c r="E13" s="13">
        <v>70</v>
      </c>
      <c r="F13" s="13">
        <v>80</v>
      </c>
      <c r="G13" s="13">
        <f t="shared" ref="G13:G76" si="0">F13</f>
        <v>80</v>
      </c>
      <c r="H13" s="13">
        <f>VLOOKUP(B13,[1]Worksheet!B$4:H$291,7,0)</f>
        <v>80</v>
      </c>
      <c r="I13" s="9" t="str">
        <f t="shared" ref="I13:I76" si="1">IF(H13&gt;=90,"Xuất sắc",IF(H13&gt;=80,"Tốt", IF(H13&gt;=65,"Khá",IF(H13&gt;=50,"Trung bình", IF(H13&gt;=35, "Yếu", "Kém")))))</f>
        <v>Tốt</v>
      </c>
      <c r="J13" s="13">
        <f>VLOOKUP(B13,[1]Worksheet!B$4:J$291,9,0)</f>
        <v>80</v>
      </c>
      <c r="K13" s="9" t="str">
        <f t="shared" ref="K13:K76" si="2">IF(J13&gt;=90,"Xuất sắc",IF(J13&gt;=80,"Tốt", IF(J13&gt;=65,"Khá",IF(J13&gt;=50,"Trung bình", IF(J13&gt;=35, "Yếu", "Kém")))))</f>
        <v>Tốt</v>
      </c>
    </row>
    <row r="14" spans="1:11" ht="15.75" x14ac:dyDescent="0.25">
      <c r="A14" s="22">
        <v>3</v>
      </c>
      <c r="B14" s="11" t="s">
        <v>202</v>
      </c>
      <c r="C14" s="12" t="s">
        <v>19</v>
      </c>
      <c r="D14" s="13" t="s">
        <v>203</v>
      </c>
      <c r="E14" s="13">
        <v>80</v>
      </c>
      <c r="F14" s="13">
        <v>90</v>
      </c>
      <c r="G14" s="13">
        <f t="shared" si="0"/>
        <v>90</v>
      </c>
      <c r="H14" s="13">
        <f>VLOOKUP(B14,[1]Worksheet!B$4:H$291,7,0)</f>
        <v>90</v>
      </c>
      <c r="I14" s="9" t="str">
        <f t="shared" si="1"/>
        <v>Xuất sắc</v>
      </c>
      <c r="J14" s="13">
        <f>VLOOKUP(B14,[1]Worksheet!B$4:J$291,9,0)</f>
        <v>90</v>
      </c>
      <c r="K14" s="9" t="str">
        <f t="shared" si="2"/>
        <v>Xuất sắc</v>
      </c>
    </row>
    <row r="15" spans="1:11" ht="15.75" x14ac:dyDescent="0.25">
      <c r="A15" s="22">
        <v>4</v>
      </c>
      <c r="B15" s="11" t="s">
        <v>204</v>
      </c>
      <c r="C15" s="12" t="s">
        <v>20</v>
      </c>
      <c r="D15" s="13" t="s">
        <v>205</v>
      </c>
      <c r="E15" s="13">
        <v>90</v>
      </c>
      <c r="F15" s="13">
        <v>90</v>
      </c>
      <c r="G15" s="13">
        <f t="shared" si="0"/>
        <v>90</v>
      </c>
      <c r="H15" s="13">
        <f>VLOOKUP(B15,[1]Worksheet!B$4:H$291,7,0)</f>
        <v>90</v>
      </c>
      <c r="I15" s="9" t="str">
        <f t="shared" si="1"/>
        <v>Xuất sắc</v>
      </c>
      <c r="J15" s="13">
        <f>VLOOKUP(B15,[1]Worksheet!B$4:J$291,9,0)</f>
        <v>90</v>
      </c>
      <c r="K15" s="9" t="str">
        <f t="shared" si="2"/>
        <v>Xuất sắc</v>
      </c>
    </row>
    <row r="16" spans="1:11" ht="15.75" x14ac:dyDescent="0.25">
      <c r="A16" s="22">
        <v>5</v>
      </c>
      <c r="B16" s="11" t="s">
        <v>206</v>
      </c>
      <c r="C16" s="12" t="s">
        <v>21</v>
      </c>
      <c r="D16" s="13" t="s">
        <v>207</v>
      </c>
      <c r="E16" s="13">
        <v>80</v>
      </c>
      <c r="F16" s="13">
        <v>80</v>
      </c>
      <c r="G16" s="13">
        <f t="shared" si="0"/>
        <v>80</v>
      </c>
      <c r="H16" s="13">
        <f>VLOOKUP(B16,[1]Worksheet!B$4:H$291,7,0)</f>
        <v>80</v>
      </c>
      <c r="I16" s="9" t="str">
        <f t="shared" si="1"/>
        <v>Tốt</v>
      </c>
      <c r="J16" s="13">
        <f>VLOOKUP(B16,[1]Worksheet!B$4:J$291,9,0)</f>
        <v>80</v>
      </c>
      <c r="K16" s="9" t="str">
        <f t="shared" si="2"/>
        <v>Tốt</v>
      </c>
    </row>
    <row r="17" spans="1:11" ht="15.75" x14ac:dyDescent="0.25">
      <c r="A17" s="22">
        <v>6</v>
      </c>
      <c r="B17" s="11" t="s">
        <v>208</v>
      </c>
      <c r="C17" s="12" t="s">
        <v>22</v>
      </c>
      <c r="D17" s="13" t="s">
        <v>209</v>
      </c>
      <c r="E17" s="13">
        <v>90</v>
      </c>
      <c r="F17" s="13">
        <v>90</v>
      </c>
      <c r="G17" s="13">
        <f t="shared" si="0"/>
        <v>90</v>
      </c>
      <c r="H17" s="13">
        <f>VLOOKUP(B17,[1]Worksheet!B$4:H$291,7,0)</f>
        <v>90</v>
      </c>
      <c r="I17" s="9" t="str">
        <f t="shared" si="1"/>
        <v>Xuất sắc</v>
      </c>
      <c r="J17" s="13">
        <f>VLOOKUP(B17,[1]Worksheet!B$4:J$291,9,0)</f>
        <v>90</v>
      </c>
      <c r="K17" s="9" t="str">
        <f t="shared" si="2"/>
        <v>Xuất sắc</v>
      </c>
    </row>
    <row r="18" spans="1:11" ht="15.75" x14ac:dyDescent="0.25">
      <c r="A18" s="22">
        <v>7</v>
      </c>
      <c r="B18" s="11" t="s">
        <v>210</v>
      </c>
      <c r="C18" s="12" t="s">
        <v>23</v>
      </c>
      <c r="D18" s="13" t="s">
        <v>211</v>
      </c>
      <c r="E18" s="13">
        <v>90</v>
      </c>
      <c r="F18" s="13">
        <v>90</v>
      </c>
      <c r="G18" s="13">
        <f t="shared" si="0"/>
        <v>90</v>
      </c>
      <c r="H18" s="13">
        <f>VLOOKUP(B18,[1]Worksheet!B$4:H$291,7,0)</f>
        <v>90</v>
      </c>
      <c r="I18" s="9" t="str">
        <f t="shared" si="1"/>
        <v>Xuất sắc</v>
      </c>
      <c r="J18" s="13">
        <f>VLOOKUP(B18,[1]Worksheet!B$4:J$291,9,0)</f>
        <v>90</v>
      </c>
      <c r="K18" s="9" t="str">
        <f t="shared" si="2"/>
        <v>Xuất sắc</v>
      </c>
    </row>
    <row r="19" spans="1:11" ht="15.75" x14ac:dyDescent="0.25">
      <c r="A19" s="22">
        <v>8</v>
      </c>
      <c r="B19" s="11" t="s">
        <v>212</v>
      </c>
      <c r="C19" s="12" t="s">
        <v>24</v>
      </c>
      <c r="D19" s="13" t="s">
        <v>213</v>
      </c>
      <c r="E19" s="13">
        <v>90</v>
      </c>
      <c r="F19" s="13">
        <v>90</v>
      </c>
      <c r="G19" s="13">
        <f t="shared" si="0"/>
        <v>90</v>
      </c>
      <c r="H19" s="13">
        <f>VLOOKUP(B19,[1]Worksheet!B$4:H$291,7,0)</f>
        <v>90</v>
      </c>
      <c r="I19" s="9" t="str">
        <f t="shared" si="1"/>
        <v>Xuất sắc</v>
      </c>
      <c r="J19" s="13">
        <f>VLOOKUP(B19,[1]Worksheet!B$4:J$291,9,0)</f>
        <v>90</v>
      </c>
      <c r="K19" s="9" t="str">
        <f t="shared" si="2"/>
        <v>Xuất sắc</v>
      </c>
    </row>
    <row r="20" spans="1:11" ht="15.75" x14ac:dyDescent="0.25">
      <c r="A20" s="22">
        <v>9</v>
      </c>
      <c r="B20" s="11" t="s">
        <v>214</v>
      </c>
      <c r="C20" s="12" t="s">
        <v>25</v>
      </c>
      <c r="D20" s="13" t="s">
        <v>215</v>
      </c>
      <c r="E20" s="13">
        <v>90</v>
      </c>
      <c r="F20" s="13">
        <v>90</v>
      </c>
      <c r="G20" s="13">
        <f t="shared" si="0"/>
        <v>90</v>
      </c>
      <c r="H20" s="13">
        <f>VLOOKUP(B20,[1]Worksheet!B$4:H$291,7,0)</f>
        <v>90</v>
      </c>
      <c r="I20" s="9" t="str">
        <f t="shared" si="1"/>
        <v>Xuất sắc</v>
      </c>
      <c r="J20" s="13">
        <f>VLOOKUP(B20,[1]Worksheet!B$4:J$291,9,0)</f>
        <v>90</v>
      </c>
      <c r="K20" s="9" t="str">
        <f t="shared" si="2"/>
        <v>Xuất sắc</v>
      </c>
    </row>
    <row r="21" spans="1:11" ht="15.75" x14ac:dyDescent="0.25">
      <c r="A21" s="22">
        <v>10</v>
      </c>
      <c r="B21" s="11" t="s">
        <v>216</v>
      </c>
      <c r="C21" s="12" t="s">
        <v>26</v>
      </c>
      <c r="D21" s="13" t="s">
        <v>217</v>
      </c>
      <c r="E21" s="13">
        <v>80</v>
      </c>
      <c r="F21" s="13">
        <v>90</v>
      </c>
      <c r="G21" s="13">
        <f t="shared" si="0"/>
        <v>90</v>
      </c>
      <c r="H21" s="13">
        <f>VLOOKUP(B21,[1]Worksheet!B$4:H$291,7,0)</f>
        <v>90</v>
      </c>
      <c r="I21" s="9" t="str">
        <f t="shared" si="1"/>
        <v>Xuất sắc</v>
      </c>
      <c r="J21" s="13">
        <f>VLOOKUP(B21,[1]Worksheet!B$4:J$291,9,0)</f>
        <v>90</v>
      </c>
      <c r="K21" s="9" t="str">
        <f t="shared" si="2"/>
        <v>Xuất sắc</v>
      </c>
    </row>
    <row r="22" spans="1:11" ht="15.75" x14ac:dyDescent="0.25">
      <c r="A22" s="22">
        <v>11</v>
      </c>
      <c r="B22" s="11" t="s">
        <v>218</v>
      </c>
      <c r="C22" s="12" t="s">
        <v>27</v>
      </c>
      <c r="D22" s="13" t="s">
        <v>219</v>
      </c>
      <c r="E22" s="13">
        <v>90</v>
      </c>
      <c r="F22" s="13">
        <v>90</v>
      </c>
      <c r="G22" s="13">
        <f t="shared" si="0"/>
        <v>90</v>
      </c>
      <c r="H22" s="13">
        <f>VLOOKUP(B22,[1]Worksheet!B$4:H$291,7,0)</f>
        <v>90</v>
      </c>
      <c r="I22" s="9" t="str">
        <f t="shared" si="1"/>
        <v>Xuất sắc</v>
      </c>
      <c r="J22" s="13">
        <f>VLOOKUP(B22,[1]Worksheet!B$4:J$291,9,0)</f>
        <v>90</v>
      </c>
      <c r="K22" s="9" t="str">
        <f t="shared" si="2"/>
        <v>Xuất sắc</v>
      </c>
    </row>
    <row r="23" spans="1:11" ht="15.75" x14ac:dyDescent="0.25">
      <c r="A23" s="22">
        <v>12</v>
      </c>
      <c r="B23" s="11" t="s">
        <v>220</v>
      </c>
      <c r="C23" s="12" t="s">
        <v>28</v>
      </c>
      <c r="D23" s="13" t="s">
        <v>221</v>
      </c>
      <c r="E23" s="13">
        <v>80</v>
      </c>
      <c r="F23" s="13">
        <v>80</v>
      </c>
      <c r="G23" s="13">
        <f t="shared" si="0"/>
        <v>80</v>
      </c>
      <c r="H23" s="13">
        <f>VLOOKUP(B23,[1]Worksheet!B$4:H$291,7,0)</f>
        <v>80</v>
      </c>
      <c r="I23" s="9" t="str">
        <f t="shared" si="1"/>
        <v>Tốt</v>
      </c>
      <c r="J23" s="13">
        <f>VLOOKUP(B23,[1]Worksheet!B$4:J$291,9,0)</f>
        <v>80</v>
      </c>
      <c r="K23" s="9" t="str">
        <f t="shared" si="2"/>
        <v>Tốt</v>
      </c>
    </row>
    <row r="24" spans="1:11" ht="15.75" x14ac:dyDescent="0.25">
      <c r="A24" s="22">
        <v>13</v>
      </c>
      <c r="B24" s="11" t="s">
        <v>222</v>
      </c>
      <c r="C24" s="12" t="s">
        <v>29</v>
      </c>
      <c r="D24" s="13" t="s">
        <v>223</v>
      </c>
      <c r="E24" s="13">
        <v>90</v>
      </c>
      <c r="F24" s="13">
        <v>90</v>
      </c>
      <c r="G24" s="13">
        <f t="shared" si="0"/>
        <v>90</v>
      </c>
      <c r="H24" s="13">
        <f>VLOOKUP(B24,[1]Worksheet!B$4:H$291,7,0)</f>
        <v>90</v>
      </c>
      <c r="I24" s="9" t="str">
        <f t="shared" si="1"/>
        <v>Xuất sắc</v>
      </c>
      <c r="J24" s="13">
        <f>VLOOKUP(B24,[1]Worksheet!B$4:J$291,9,0)</f>
        <v>90</v>
      </c>
      <c r="K24" s="9" t="str">
        <f t="shared" si="2"/>
        <v>Xuất sắc</v>
      </c>
    </row>
    <row r="25" spans="1:11" ht="15.75" x14ac:dyDescent="0.25">
      <c r="A25" s="22">
        <v>14</v>
      </c>
      <c r="B25" s="11" t="s">
        <v>224</v>
      </c>
      <c r="C25" s="12" t="s">
        <v>30</v>
      </c>
      <c r="D25" s="13" t="s">
        <v>225</v>
      </c>
      <c r="E25" s="13">
        <v>80</v>
      </c>
      <c r="F25" s="13">
        <v>80</v>
      </c>
      <c r="G25" s="13">
        <f t="shared" si="0"/>
        <v>80</v>
      </c>
      <c r="H25" s="13">
        <f>VLOOKUP(B25,[1]Worksheet!B$4:H$291,7,0)</f>
        <v>80</v>
      </c>
      <c r="I25" s="9" t="str">
        <f t="shared" si="1"/>
        <v>Tốt</v>
      </c>
      <c r="J25" s="13">
        <f>VLOOKUP(B25,[1]Worksheet!B$4:J$291,9,0)</f>
        <v>80</v>
      </c>
      <c r="K25" s="9" t="str">
        <f t="shared" si="2"/>
        <v>Tốt</v>
      </c>
    </row>
    <row r="26" spans="1:11" ht="15.75" x14ac:dyDescent="0.25">
      <c r="A26" s="22">
        <v>15</v>
      </c>
      <c r="B26" s="11" t="s">
        <v>226</v>
      </c>
      <c r="C26" s="12" t="s">
        <v>32</v>
      </c>
      <c r="D26" s="13" t="s">
        <v>227</v>
      </c>
      <c r="E26" s="13">
        <v>74</v>
      </c>
      <c r="F26" s="13">
        <v>81</v>
      </c>
      <c r="G26" s="13">
        <f t="shared" si="0"/>
        <v>81</v>
      </c>
      <c r="H26" s="13">
        <f>VLOOKUP(B26,[1]Worksheet!B$4:H$291,7,0)</f>
        <v>81</v>
      </c>
      <c r="I26" s="9" t="str">
        <f t="shared" si="1"/>
        <v>Tốt</v>
      </c>
      <c r="J26" s="13">
        <f>VLOOKUP(B26,[1]Worksheet!B$4:J$291,9,0)</f>
        <v>81</v>
      </c>
      <c r="K26" s="9" t="str">
        <f t="shared" si="2"/>
        <v>Tốt</v>
      </c>
    </row>
    <row r="27" spans="1:11" ht="15.75" x14ac:dyDescent="0.25">
      <c r="A27" s="22">
        <v>16</v>
      </c>
      <c r="B27" s="11" t="s">
        <v>228</v>
      </c>
      <c r="C27" s="12" t="s">
        <v>34</v>
      </c>
      <c r="D27" s="13" t="s">
        <v>229</v>
      </c>
      <c r="E27" s="13">
        <v>80</v>
      </c>
      <c r="F27" s="13">
        <v>80</v>
      </c>
      <c r="G27" s="13">
        <f t="shared" si="0"/>
        <v>80</v>
      </c>
      <c r="H27" s="13">
        <f>VLOOKUP(B27,[1]Worksheet!B$4:H$291,7,0)</f>
        <v>80</v>
      </c>
      <c r="I27" s="9" t="str">
        <f t="shared" si="1"/>
        <v>Tốt</v>
      </c>
      <c r="J27" s="13">
        <f>VLOOKUP(B27,[1]Worksheet!B$4:J$291,9,0)</f>
        <v>80</v>
      </c>
      <c r="K27" s="9" t="str">
        <f t="shared" si="2"/>
        <v>Tốt</v>
      </c>
    </row>
    <row r="28" spans="1:11" ht="15.75" x14ac:dyDescent="0.25">
      <c r="A28" s="22">
        <v>17</v>
      </c>
      <c r="B28" s="11" t="s">
        <v>230</v>
      </c>
      <c r="C28" s="12" t="s">
        <v>35</v>
      </c>
      <c r="D28" s="13" t="s">
        <v>231</v>
      </c>
      <c r="E28" s="13">
        <v>80</v>
      </c>
      <c r="F28" s="13">
        <v>80</v>
      </c>
      <c r="G28" s="13">
        <f t="shared" si="0"/>
        <v>80</v>
      </c>
      <c r="H28" s="13">
        <f>VLOOKUP(B28,[1]Worksheet!B$4:H$291,7,0)</f>
        <v>80</v>
      </c>
      <c r="I28" s="9" t="str">
        <f t="shared" si="1"/>
        <v>Tốt</v>
      </c>
      <c r="J28" s="13">
        <f>VLOOKUP(B28,[1]Worksheet!B$4:J$291,9,0)</f>
        <v>80</v>
      </c>
      <c r="K28" s="9" t="str">
        <f t="shared" si="2"/>
        <v>Tốt</v>
      </c>
    </row>
    <row r="29" spans="1:11" ht="15.75" x14ac:dyDescent="0.25">
      <c r="A29" s="22">
        <v>18</v>
      </c>
      <c r="B29" s="11" t="s">
        <v>232</v>
      </c>
      <c r="C29" s="12" t="s">
        <v>36</v>
      </c>
      <c r="D29" s="13" t="s">
        <v>233</v>
      </c>
      <c r="E29" s="13">
        <v>70</v>
      </c>
      <c r="F29" s="13">
        <v>90</v>
      </c>
      <c r="G29" s="13">
        <f t="shared" si="0"/>
        <v>90</v>
      </c>
      <c r="H29" s="13">
        <f>VLOOKUP(B29,[1]Worksheet!B$4:H$291,7,0)</f>
        <v>90</v>
      </c>
      <c r="I29" s="9" t="str">
        <f t="shared" si="1"/>
        <v>Xuất sắc</v>
      </c>
      <c r="J29" s="13">
        <f>VLOOKUP(B29,[1]Worksheet!B$4:J$291,9,0)</f>
        <v>90</v>
      </c>
      <c r="K29" s="9" t="str">
        <f t="shared" si="2"/>
        <v>Xuất sắc</v>
      </c>
    </row>
    <row r="30" spans="1:11" ht="15.75" x14ac:dyDescent="0.25">
      <c r="A30" s="22">
        <v>19</v>
      </c>
      <c r="B30" s="11" t="s">
        <v>234</v>
      </c>
      <c r="C30" s="12" t="s">
        <v>37</v>
      </c>
      <c r="D30" s="13" t="s">
        <v>235</v>
      </c>
      <c r="E30" s="13">
        <v>85</v>
      </c>
      <c r="F30" s="13">
        <v>90</v>
      </c>
      <c r="G30" s="13">
        <f t="shared" si="0"/>
        <v>90</v>
      </c>
      <c r="H30" s="13">
        <f>VLOOKUP(B30,[1]Worksheet!B$4:H$291,7,0)</f>
        <v>90</v>
      </c>
      <c r="I30" s="9" t="str">
        <f t="shared" si="1"/>
        <v>Xuất sắc</v>
      </c>
      <c r="J30" s="13">
        <f>VLOOKUP(B30,[1]Worksheet!B$4:J$291,9,0)</f>
        <v>90</v>
      </c>
      <c r="K30" s="9" t="str">
        <f t="shared" si="2"/>
        <v>Xuất sắc</v>
      </c>
    </row>
    <row r="31" spans="1:11" ht="15.75" x14ac:dyDescent="0.25">
      <c r="A31" s="22">
        <v>20</v>
      </c>
      <c r="B31" s="11" t="s">
        <v>236</v>
      </c>
      <c r="C31" s="12" t="s">
        <v>38</v>
      </c>
      <c r="D31" s="13" t="s">
        <v>237</v>
      </c>
      <c r="E31" s="13">
        <v>96</v>
      </c>
      <c r="F31" s="13">
        <v>96</v>
      </c>
      <c r="G31" s="13">
        <f t="shared" si="0"/>
        <v>96</v>
      </c>
      <c r="H31" s="13">
        <f>VLOOKUP(B31,[1]Worksheet!B$4:H$291,7,0)</f>
        <v>96</v>
      </c>
      <c r="I31" s="9" t="str">
        <f t="shared" si="1"/>
        <v>Xuất sắc</v>
      </c>
      <c r="J31" s="13">
        <f>VLOOKUP(B31,[1]Worksheet!B$4:J$291,9,0)</f>
        <v>96</v>
      </c>
      <c r="K31" s="9" t="str">
        <f t="shared" si="2"/>
        <v>Xuất sắc</v>
      </c>
    </row>
    <row r="32" spans="1:11" ht="15.75" x14ac:dyDescent="0.25">
      <c r="A32" s="22">
        <v>21</v>
      </c>
      <c r="B32" s="11" t="s">
        <v>238</v>
      </c>
      <c r="C32" s="12" t="s">
        <v>39</v>
      </c>
      <c r="D32" s="13" t="s">
        <v>239</v>
      </c>
      <c r="E32" s="13">
        <v>80</v>
      </c>
      <c r="F32" s="13">
        <v>80</v>
      </c>
      <c r="G32" s="13">
        <f t="shared" si="0"/>
        <v>80</v>
      </c>
      <c r="H32" s="13">
        <f>VLOOKUP(B32,[1]Worksheet!B$4:H$291,7,0)</f>
        <v>80</v>
      </c>
      <c r="I32" s="9" t="str">
        <f t="shared" si="1"/>
        <v>Tốt</v>
      </c>
      <c r="J32" s="13">
        <f>VLOOKUP(B32,[1]Worksheet!B$4:J$291,9,0)</f>
        <v>80</v>
      </c>
      <c r="K32" s="9" t="str">
        <f t="shared" si="2"/>
        <v>Tốt</v>
      </c>
    </row>
    <row r="33" spans="1:11" ht="15.75" x14ac:dyDescent="0.25">
      <c r="A33" s="22">
        <v>22</v>
      </c>
      <c r="B33" s="11" t="s">
        <v>240</v>
      </c>
      <c r="C33" s="12" t="s">
        <v>40</v>
      </c>
      <c r="D33" s="13" t="s">
        <v>241</v>
      </c>
      <c r="E33" s="13">
        <v>92</v>
      </c>
      <c r="F33" s="13">
        <v>92</v>
      </c>
      <c r="G33" s="13">
        <f t="shared" si="0"/>
        <v>92</v>
      </c>
      <c r="H33" s="13">
        <f>VLOOKUP(B33,[1]Worksheet!B$4:H$291,7,0)</f>
        <v>92</v>
      </c>
      <c r="I33" s="9" t="str">
        <f t="shared" si="1"/>
        <v>Xuất sắc</v>
      </c>
      <c r="J33" s="13">
        <f>VLOOKUP(B33,[1]Worksheet!B$4:J$291,9,0)</f>
        <v>92</v>
      </c>
      <c r="K33" s="9" t="str">
        <f t="shared" si="2"/>
        <v>Xuất sắc</v>
      </c>
    </row>
    <row r="34" spans="1:11" ht="15.75" x14ac:dyDescent="0.25">
      <c r="A34" s="22">
        <v>23</v>
      </c>
      <c r="B34" s="11" t="s">
        <v>242</v>
      </c>
      <c r="C34" s="12" t="s">
        <v>41</v>
      </c>
      <c r="D34" s="13" t="s">
        <v>243</v>
      </c>
      <c r="E34" s="13">
        <v>90</v>
      </c>
      <c r="F34" s="13">
        <v>90</v>
      </c>
      <c r="G34" s="13">
        <f t="shared" si="0"/>
        <v>90</v>
      </c>
      <c r="H34" s="13">
        <f>VLOOKUP(B34,[1]Worksheet!B$4:H$291,7,0)</f>
        <v>90</v>
      </c>
      <c r="I34" s="9" t="str">
        <f t="shared" si="1"/>
        <v>Xuất sắc</v>
      </c>
      <c r="J34" s="13">
        <f>VLOOKUP(B34,[1]Worksheet!B$4:J$291,9,0)</f>
        <v>90</v>
      </c>
      <c r="K34" s="9" t="str">
        <f t="shared" si="2"/>
        <v>Xuất sắc</v>
      </c>
    </row>
    <row r="35" spans="1:11" ht="15.75" x14ac:dyDescent="0.25">
      <c r="A35" s="22">
        <v>24</v>
      </c>
      <c r="B35" s="11" t="s">
        <v>244</v>
      </c>
      <c r="C35" s="12" t="s">
        <v>42</v>
      </c>
      <c r="D35" s="13" t="s">
        <v>245</v>
      </c>
      <c r="E35" s="13">
        <v>82</v>
      </c>
      <c r="F35" s="13">
        <v>82</v>
      </c>
      <c r="G35" s="13">
        <f t="shared" si="0"/>
        <v>82</v>
      </c>
      <c r="H35" s="13">
        <f>VLOOKUP(B35,[1]Worksheet!B$4:H$291,7,0)</f>
        <v>82</v>
      </c>
      <c r="I35" s="9" t="str">
        <f t="shared" si="1"/>
        <v>Tốt</v>
      </c>
      <c r="J35" s="13">
        <f>VLOOKUP(B35,[1]Worksheet!B$4:J$291,9,0)</f>
        <v>82</v>
      </c>
      <c r="K35" s="9" t="str">
        <f t="shared" si="2"/>
        <v>Tốt</v>
      </c>
    </row>
    <row r="36" spans="1:11" ht="15.75" x14ac:dyDescent="0.25">
      <c r="A36" s="22">
        <v>25</v>
      </c>
      <c r="B36" s="11" t="s">
        <v>246</v>
      </c>
      <c r="C36" s="12" t="s">
        <v>43</v>
      </c>
      <c r="D36" s="13" t="s">
        <v>247</v>
      </c>
      <c r="E36" s="13">
        <v>80</v>
      </c>
      <c r="F36" s="13">
        <v>80</v>
      </c>
      <c r="G36" s="13">
        <f t="shared" si="0"/>
        <v>80</v>
      </c>
      <c r="H36" s="13">
        <f>VLOOKUP(B36,[1]Worksheet!B$4:H$291,7,0)</f>
        <v>80</v>
      </c>
      <c r="I36" s="9" t="str">
        <f t="shared" si="1"/>
        <v>Tốt</v>
      </c>
      <c r="J36" s="13">
        <f>VLOOKUP(B36,[1]Worksheet!B$4:J$291,9,0)</f>
        <v>80</v>
      </c>
      <c r="K36" s="9" t="str">
        <f t="shared" si="2"/>
        <v>Tốt</v>
      </c>
    </row>
    <row r="37" spans="1:11" ht="15.75" x14ac:dyDescent="0.25">
      <c r="A37" s="22">
        <v>26</v>
      </c>
      <c r="B37" s="11" t="s">
        <v>248</v>
      </c>
      <c r="C37" s="12" t="s">
        <v>44</v>
      </c>
      <c r="D37" s="13" t="s">
        <v>249</v>
      </c>
      <c r="E37" s="13">
        <v>90</v>
      </c>
      <c r="F37" s="13">
        <v>90</v>
      </c>
      <c r="G37" s="13">
        <f t="shared" si="0"/>
        <v>90</v>
      </c>
      <c r="H37" s="13">
        <f>VLOOKUP(B37,[1]Worksheet!B$4:H$291,7,0)</f>
        <v>90</v>
      </c>
      <c r="I37" s="9" t="str">
        <f t="shared" si="1"/>
        <v>Xuất sắc</v>
      </c>
      <c r="J37" s="13">
        <f>VLOOKUP(B37,[1]Worksheet!B$4:J$291,9,0)</f>
        <v>90</v>
      </c>
      <c r="K37" s="9" t="str">
        <f t="shared" si="2"/>
        <v>Xuất sắc</v>
      </c>
    </row>
    <row r="38" spans="1:11" ht="15.75" x14ac:dyDescent="0.25">
      <c r="A38" s="22">
        <v>27</v>
      </c>
      <c r="B38" s="11" t="s">
        <v>250</v>
      </c>
      <c r="C38" s="12" t="s">
        <v>45</v>
      </c>
      <c r="D38" s="13" t="s">
        <v>251</v>
      </c>
      <c r="E38" s="13">
        <v>82</v>
      </c>
      <c r="F38" s="13">
        <v>92</v>
      </c>
      <c r="G38" s="13">
        <f t="shared" si="0"/>
        <v>92</v>
      </c>
      <c r="H38" s="13">
        <f>VLOOKUP(B38,[1]Worksheet!B$4:H$291,7,0)</f>
        <v>92</v>
      </c>
      <c r="I38" s="9" t="str">
        <f t="shared" si="1"/>
        <v>Xuất sắc</v>
      </c>
      <c r="J38" s="13">
        <f>VLOOKUP(B38,[1]Worksheet!B$4:J$291,9,0)</f>
        <v>92</v>
      </c>
      <c r="K38" s="9" t="str">
        <f t="shared" si="2"/>
        <v>Xuất sắc</v>
      </c>
    </row>
    <row r="39" spans="1:11" ht="15.75" x14ac:dyDescent="0.25">
      <c r="A39" s="22">
        <v>28</v>
      </c>
      <c r="B39" s="11" t="s">
        <v>252</v>
      </c>
      <c r="C39" s="12" t="s">
        <v>46</v>
      </c>
      <c r="D39" s="13" t="s">
        <v>253</v>
      </c>
      <c r="E39" s="13">
        <v>92</v>
      </c>
      <c r="F39" s="13">
        <v>92</v>
      </c>
      <c r="G39" s="13">
        <f t="shared" si="0"/>
        <v>92</v>
      </c>
      <c r="H39" s="13">
        <f>VLOOKUP(B39,[1]Worksheet!B$4:H$291,7,0)</f>
        <v>92</v>
      </c>
      <c r="I39" s="9" t="str">
        <f t="shared" si="1"/>
        <v>Xuất sắc</v>
      </c>
      <c r="J39" s="13">
        <f>VLOOKUP(B39,[1]Worksheet!B$4:J$291,9,0)</f>
        <v>92</v>
      </c>
      <c r="K39" s="9" t="str">
        <f t="shared" si="2"/>
        <v>Xuất sắc</v>
      </c>
    </row>
    <row r="40" spans="1:11" ht="15.75" x14ac:dyDescent="0.25">
      <c r="A40" s="22">
        <v>29</v>
      </c>
      <c r="B40" s="11" t="s">
        <v>254</v>
      </c>
      <c r="C40" s="12" t="s">
        <v>47</v>
      </c>
      <c r="D40" s="13" t="s">
        <v>255</v>
      </c>
      <c r="E40" s="13">
        <v>80</v>
      </c>
      <c r="F40" s="13">
        <v>80</v>
      </c>
      <c r="G40" s="13">
        <f t="shared" si="0"/>
        <v>80</v>
      </c>
      <c r="H40" s="13">
        <f>VLOOKUP(B40,[1]Worksheet!B$4:H$291,7,0)</f>
        <v>80</v>
      </c>
      <c r="I40" s="9" t="str">
        <f t="shared" si="1"/>
        <v>Tốt</v>
      </c>
      <c r="J40" s="13">
        <f>VLOOKUP(B40,[1]Worksheet!B$4:J$291,9,0)</f>
        <v>80</v>
      </c>
      <c r="K40" s="9" t="str">
        <f t="shared" si="2"/>
        <v>Tốt</v>
      </c>
    </row>
    <row r="41" spans="1:11" ht="15.75" x14ac:dyDescent="0.25">
      <c r="A41" s="22">
        <v>30</v>
      </c>
      <c r="B41" s="11" t="s">
        <v>256</v>
      </c>
      <c r="C41" s="12" t="s">
        <v>48</v>
      </c>
      <c r="D41" s="13" t="s">
        <v>211</v>
      </c>
      <c r="E41" s="13">
        <v>80</v>
      </c>
      <c r="F41" s="13">
        <v>80</v>
      </c>
      <c r="G41" s="13">
        <f t="shared" si="0"/>
        <v>80</v>
      </c>
      <c r="H41" s="13">
        <f>VLOOKUP(B41,[1]Worksheet!B$4:H$291,7,0)</f>
        <v>80</v>
      </c>
      <c r="I41" s="9" t="str">
        <f t="shared" si="1"/>
        <v>Tốt</v>
      </c>
      <c r="J41" s="13">
        <f>VLOOKUP(B41,[1]Worksheet!B$4:J$291,9,0)</f>
        <v>80</v>
      </c>
      <c r="K41" s="9" t="str">
        <f t="shared" si="2"/>
        <v>Tốt</v>
      </c>
    </row>
    <row r="42" spans="1:11" ht="15.75" x14ac:dyDescent="0.25">
      <c r="A42" s="22">
        <v>31</v>
      </c>
      <c r="B42" s="11" t="s">
        <v>257</v>
      </c>
      <c r="C42" s="12" t="s">
        <v>49</v>
      </c>
      <c r="D42" s="13" t="s">
        <v>221</v>
      </c>
      <c r="E42" s="13">
        <v>82</v>
      </c>
      <c r="F42" s="13">
        <v>82</v>
      </c>
      <c r="G42" s="13">
        <f t="shared" si="0"/>
        <v>82</v>
      </c>
      <c r="H42" s="13">
        <f>VLOOKUP(B42,[1]Worksheet!B$4:H$291,7,0)</f>
        <v>82</v>
      </c>
      <c r="I42" s="9" t="str">
        <f t="shared" si="1"/>
        <v>Tốt</v>
      </c>
      <c r="J42" s="13">
        <f>VLOOKUP(B42,[1]Worksheet!B$4:J$291,9,0)</f>
        <v>82</v>
      </c>
      <c r="K42" s="9" t="str">
        <f t="shared" si="2"/>
        <v>Tốt</v>
      </c>
    </row>
    <row r="43" spans="1:11" ht="15.75" x14ac:dyDescent="0.25">
      <c r="A43" s="22">
        <v>32</v>
      </c>
      <c r="B43" s="11" t="s">
        <v>258</v>
      </c>
      <c r="C43" s="12" t="s">
        <v>50</v>
      </c>
      <c r="D43" s="13" t="s">
        <v>259</v>
      </c>
      <c r="E43" s="13">
        <v>80</v>
      </c>
      <c r="F43" s="13">
        <v>80</v>
      </c>
      <c r="G43" s="13">
        <f t="shared" si="0"/>
        <v>80</v>
      </c>
      <c r="H43" s="13">
        <f>VLOOKUP(B43,[1]Worksheet!B$4:H$291,7,0)</f>
        <v>80</v>
      </c>
      <c r="I43" s="9" t="str">
        <f t="shared" si="1"/>
        <v>Tốt</v>
      </c>
      <c r="J43" s="13">
        <f>VLOOKUP(B43,[1]Worksheet!B$4:J$291,9,0)</f>
        <v>80</v>
      </c>
      <c r="K43" s="9" t="str">
        <f t="shared" si="2"/>
        <v>Tốt</v>
      </c>
    </row>
    <row r="44" spans="1:11" ht="15.75" x14ac:dyDescent="0.25">
      <c r="A44" s="22">
        <v>33</v>
      </c>
      <c r="B44" s="11" t="s">
        <v>260</v>
      </c>
      <c r="C44" s="12" t="s">
        <v>51</v>
      </c>
      <c r="D44" s="13" t="s">
        <v>261</v>
      </c>
      <c r="E44" s="13">
        <v>96</v>
      </c>
      <c r="F44" s="13">
        <v>96</v>
      </c>
      <c r="G44" s="13">
        <f t="shared" si="0"/>
        <v>96</v>
      </c>
      <c r="H44" s="13">
        <f>VLOOKUP(B44,[1]Worksheet!B$4:H$291,7,0)</f>
        <v>96</v>
      </c>
      <c r="I44" s="9" t="str">
        <f t="shared" si="1"/>
        <v>Xuất sắc</v>
      </c>
      <c r="J44" s="13">
        <f>VLOOKUP(B44,[1]Worksheet!B$4:J$291,9,0)</f>
        <v>96</v>
      </c>
      <c r="K44" s="9" t="str">
        <f t="shared" si="2"/>
        <v>Xuất sắc</v>
      </c>
    </row>
    <row r="45" spans="1:11" ht="15.75" x14ac:dyDescent="0.25">
      <c r="A45" s="22">
        <v>34</v>
      </c>
      <c r="B45" s="11" t="s">
        <v>262</v>
      </c>
      <c r="C45" s="12" t="s">
        <v>52</v>
      </c>
      <c r="D45" s="13" t="s">
        <v>263</v>
      </c>
      <c r="E45" s="13">
        <v>90</v>
      </c>
      <c r="F45" s="13">
        <v>90</v>
      </c>
      <c r="G45" s="13">
        <f t="shared" si="0"/>
        <v>90</v>
      </c>
      <c r="H45" s="13">
        <f>VLOOKUP(B45,[1]Worksheet!B$4:H$291,7,0)</f>
        <v>90</v>
      </c>
      <c r="I45" s="9" t="str">
        <f t="shared" si="1"/>
        <v>Xuất sắc</v>
      </c>
      <c r="J45" s="13">
        <f>VLOOKUP(B45,[1]Worksheet!B$4:J$291,9,0)</f>
        <v>90</v>
      </c>
      <c r="K45" s="9" t="str">
        <f t="shared" si="2"/>
        <v>Xuất sắc</v>
      </c>
    </row>
    <row r="46" spans="1:11" ht="15.75" x14ac:dyDescent="0.25">
      <c r="A46" s="22">
        <v>35</v>
      </c>
      <c r="B46" s="11" t="s">
        <v>264</v>
      </c>
      <c r="C46" s="12" t="s">
        <v>53</v>
      </c>
      <c r="D46" s="13" t="s">
        <v>265</v>
      </c>
      <c r="E46" s="13">
        <v>80</v>
      </c>
      <c r="F46" s="13">
        <v>80</v>
      </c>
      <c r="G46" s="13">
        <f t="shared" si="0"/>
        <v>80</v>
      </c>
      <c r="H46" s="13">
        <f>VLOOKUP(B46,[1]Worksheet!B$4:H$291,7,0)</f>
        <v>80</v>
      </c>
      <c r="I46" s="9" t="str">
        <f t="shared" si="1"/>
        <v>Tốt</v>
      </c>
      <c r="J46" s="13">
        <f>VLOOKUP(B46,[1]Worksheet!B$4:J$291,9,0)</f>
        <v>80</v>
      </c>
      <c r="K46" s="9" t="str">
        <f t="shared" si="2"/>
        <v>Tốt</v>
      </c>
    </row>
    <row r="47" spans="1:11" ht="15.75" x14ac:dyDescent="0.25">
      <c r="A47" s="22">
        <v>36</v>
      </c>
      <c r="B47" s="11" t="s">
        <v>266</v>
      </c>
      <c r="C47" s="12" t="s">
        <v>54</v>
      </c>
      <c r="D47" s="13" t="s">
        <v>267</v>
      </c>
      <c r="E47" s="13">
        <v>80</v>
      </c>
      <c r="F47" s="13">
        <v>80</v>
      </c>
      <c r="G47" s="13">
        <f t="shared" si="0"/>
        <v>80</v>
      </c>
      <c r="H47" s="13">
        <f>VLOOKUP(B47,[1]Worksheet!B$4:H$291,7,0)</f>
        <v>80</v>
      </c>
      <c r="I47" s="9" t="str">
        <f t="shared" si="1"/>
        <v>Tốt</v>
      </c>
      <c r="J47" s="13">
        <f>VLOOKUP(B47,[1]Worksheet!B$4:J$291,9,0)</f>
        <v>80</v>
      </c>
      <c r="K47" s="9" t="str">
        <f t="shared" si="2"/>
        <v>Tốt</v>
      </c>
    </row>
    <row r="48" spans="1:11" ht="15.75" x14ac:dyDescent="0.25">
      <c r="A48" s="22">
        <v>37</v>
      </c>
      <c r="B48" s="11" t="s">
        <v>268</v>
      </c>
      <c r="C48" s="12" t="s">
        <v>55</v>
      </c>
      <c r="D48" s="13" t="s">
        <v>269</v>
      </c>
      <c r="E48" s="13">
        <v>70</v>
      </c>
      <c r="F48" s="13">
        <v>80</v>
      </c>
      <c r="G48" s="13">
        <f t="shared" si="0"/>
        <v>80</v>
      </c>
      <c r="H48" s="13">
        <f>VLOOKUP(B48,[1]Worksheet!B$4:H$291,7,0)</f>
        <v>80</v>
      </c>
      <c r="I48" s="9" t="str">
        <f t="shared" si="1"/>
        <v>Tốt</v>
      </c>
      <c r="J48" s="13">
        <f>VLOOKUP(B48,[1]Worksheet!B$4:J$291,9,0)</f>
        <v>80</v>
      </c>
      <c r="K48" s="9" t="str">
        <f t="shared" si="2"/>
        <v>Tốt</v>
      </c>
    </row>
    <row r="49" spans="1:11" ht="15.75" x14ac:dyDescent="0.25">
      <c r="A49" s="22">
        <v>38</v>
      </c>
      <c r="B49" s="11" t="s">
        <v>270</v>
      </c>
      <c r="C49" s="12" t="s">
        <v>56</v>
      </c>
      <c r="D49" s="13" t="s">
        <v>271</v>
      </c>
      <c r="E49" s="13">
        <v>80</v>
      </c>
      <c r="F49" s="13">
        <v>77</v>
      </c>
      <c r="G49" s="13">
        <f t="shared" si="0"/>
        <v>77</v>
      </c>
      <c r="H49" s="13">
        <f>VLOOKUP(B49,[1]Worksheet!B$4:H$291,7,0)</f>
        <v>77</v>
      </c>
      <c r="I49" s="9" t="str">
        <f t="shared" si="1"/>
        <v>Khá</v>
      </c>
      <c r="J49" s="13">
        <f>VLOOKUP(B49,[1]Worksheet!B$4:J$291,9,0)</f>
        <v>77</v>
      </c>
      <c r="K49" s="9" t="str">
        <f t="shared" si="2"/>
        <v>Khá</v>
      </c>
    </row>
    <row r="50" spans="1:11" ht="15.75" x14ac:dyDescent="0.25">
      <c r="A50" s="22">
        <v>39</v>
      </c>
      <c r="B50" s="11" t="s">
        <v>272</v>
      </c>
      <c r="C50" s="12" t="s">
        <v>57</v>
      </c>
      <c r="D50" s="13" t="s">
        <v>237</v>
      </c>
      <c r="E50" s="13">
        <v>73</v>
      </c>
      <c r="F50" s="13">
        <v>77</v>
      </c>
      <c r="G50" s="13">
        <f t="shared" si="0"/>
        <v>77</v>
      </c>
      <c r="H50" s="13">
        <f>VLOOKUP(B50,[1]Worksheet!B$4:H$291,7,0)</f>
        <v>77</v>
      </c>
      <c r="I50" s="9" t="str">
        <f t="shared" si="1"/>
        <v>Khá</v>
      </c>
      <c r="J50" s="13">
        <f>VLOOKUP(B50,[1]Worksheet!B$4:J$291,9,0)</f>
        <v>77</v>
      </c>
      <c r="K50" s="9" t="str">
        <f t="shared" si="2"/>
        <v>Khá</v>
      </c>
    </row>
    <row r="51" spans="1:11" ht="15.75" x14ac:dyDescent="0.25">
      <c r="A51" s="22">
        <v>40</v>
      </c>
      <c r="B51" s="11" t="s">
        <v>273</v>
      </c>
      <c r="C51" s="12" t="s">
        <v>58</v>
      </c>
      <c r="D51" s="13" t="s">
        <v>274</v>
      </c>
      <c r="E51" s="13">
        <v>90</v>
      </c>
      <c r="F51" s="13">
        <v>90</v>
      </c>
      <c r="G51" s="13">
        <f t="shared" si="0"/>
        <v>90</v>
      </c>
      <c r="H51" s="13">
        <f>VLOOKUP(B51,[1]Worksheet!B$4:H$291,7,0)</f>
        <v>90</v>
      </c>
      <c r="I51" s="9" t="str">
        <f t="shared" si="1"/>
        <v>Xuất sắc</v>
      </c>
      <c r="J51" s="13">
        <f>VLOOKUP(B51,[1]Worksheet!B$4:J$291,9,0)</f>
        <v>90</v>
      </c>
      <c r="K51" s="9" t="str">
        <f t="shared" si="2"/>
        <v>Xuất sắc</v>
      </c>
    </row>
    <row r="52" spans="1:11" ht="15.75" x14ac:dyDescent="0.25">
      <c r="A52" s="22">
        <v>41</v>
      </c>
      <c r="B52" s="11" t="s">
        <v>275</v>
      </c>
      <c r="C52" s="12" t="s">
        <v>59</v>
      </c>
      <c r="D52" s="13" t="s">
        <v>276</v>
      </c>
      <c r="E52" s="13">
        <v>70</v>
      </c>
      <c r="F52" s="13">
        <v>80</v>
      </c>
      <c r="G52" s="13">
        <f t="shared" si="0"/>
        <v>80</v>
      </c>
      <c r="H52" s="13">
        <f>VLOOKUP(B52,[1]Worksheet!B$4:H$291,7,0)</f>
        <v>80</v>
      </c>
      <c r="I52" s="9" t="str">
        <f t="shared" si="1"/>
        <v>Tốt</v>
      </c>
      <c r="J52" s="13">
        <f>VLOOKUP(B52,[1]Worksheet!B$4:J$291,9,0)</f>
        <v>80</v>
      </c>
      <c r="K52" s="9" t="str">
        <f t="shared" si="2"/>
        <v>Tốt</v>
      </c>
    </row>
    <row r="53" spans="1:11" ht="15.75" x14ac:dyDescent="0.25">
      <c r="A53" s="22">
        <v>42</v>
      </c>
      <c r="B53" s="11" t="s">
        <v>277</v>
      </c>
      <c r="C53" s="12" t="s">
        <v>60</v>
      </c>
      <c r="D53" s="13" t="s">
        <v>278</v>
      </c>
      <c r="E53" s="13">
        <v>70</v>
      </c>
      <c r="F53" s="13">
        <v>77</v>
      </c>
      <c r="G53" s="13">
        <f t="shared" si="0"/>
        <v>77</v>
      </c>
      <c r="H53" s="13">
        <f>VLOOKUP(B53,[1]Worksheet!B$4:H$291,7,0)</f>
        <v>77</v>
      </c>
      <c r="I53" s="9" t="str">
        <f t="shared" si="1"/>
        <v>Khá</v>
      </c>
      <c r="J53" s="13">
        <f>VLOOKUP(B53,[1]Worksheet!B$4:J$291,9,0)</f>
        <v>77</v>
      </c>
      <c r="K53" s="9" t="str">
        <f t="shared" si="2"/>
        <v>Khá</v>
      </c>
    </row>
    <row r="54" spans="1:11" ht="15.75" x14ac:dyDescent="0.25">
      <c r="A54" s="22">
        <v>43</v>
      </c>
      <c r="B54" s="11" t="s">
        <v>279</v>
      </c>
      <c r="C54" s="12" t="s">
        <v>61</v>
      </c>
      <c r="D54" s="13" t="s">
        <v>280</v>
      </c>
      <c r="E54" s="13">
        <v>82</v>
      </c>
      <c r="F54" s="13">
        <v>82</v>
      </c>
      <c r="G54" s="13">
        <f t="shared" si="0"/>
        <v>82</v>
      </c>
      <c r="H54" s="13">
        <f>VLOOKUP(B54,[1]Worksheet!B$4:H$291,7,0)</f>
        <v>82</v>
      </c>
      <c r="I54" s="9" t="str">
        <f t="shared" si="1"/>
        <v>Tốt</v>
      </c>
      <c r="J54" s="13">
        <f>VLOOKUP(B54,[1]Worksheet!B$4:J$291,9,0)</f>
        <v>82</v>
      </c>
      <c r="K54" s="9" t="str">
        <f t="shared" si="2"/>
        <v>Tốt</v>
      </c>
    </row>
    <row r="55" spans="1:11" ht="15.75" x14ac:dyDescent="0.25">
      <c r="A55" s="22">
        <v>44</v>
      </c>
      <c r="B55" s="11" t="s">
        <v>281</v>
      </c>
      <c r="C55" s="12" t="s">
        <v>62</v>
      </c>
      <c r="D55" s="13" t="s">
        <v>282</v>
      </c>
      <c r="E55" s="13">
        <v>67</v>
      </c>
      <c r="F55" s="13">
        <v>77</v>
      </c>
      <c r="G55" s="13">
        <f t="shared" si="0"/>
        <v>77</v>
      </c>
      <c r="H55" s="13">
        <f>VLOOKUP(B55,[1]Worksheet!B$4:H$291,7,0)</f>
        <v>77</v>
      </c>
      <c r="I55" s="9" t="str">
        <f t="shared" si="1"/>
        <v>Khá</v>
      </c>
      <c r="J55" s="13">
        <f>VLOOKUP(B55,[1]Worksheet!B$4:J$291,9,0)</f>
        <v>77</v>
      </c>
      <c r="K55" s="9" t="str">
        <f t="shared" si="2"/>
        <v>Khá</v>
      </c>
    </row>
    <row r="56" spans="1:11" ht="15.75" x14ac:dyDescent="0.25">
      <c r="A56" s="22">
        <v>45</v>
      </c>
      <c r="B56" s="11" t="s">
        <v>283</v>
      </c>
      <c r="C56" s="12" t="s">
        <v>63</v>
      </c>
      <c r="D56" s="13" t="s">
        <v>284</v>
      </c>
      <c r="E56" s="13">
        <v>80</v>
      </c>
      <c r="F56" s="13">
        <v>80</v>
      </c>
      <c r="G56" s="13">
        <f t="shared" si="0"/>
        <v>80</v>
      </c>
      <c r="H56" s="13">
        <f>VLOOKUP(B56,[1]Worksheet!B$4:H$291,7,0)</f>
        <v>80</v>
      </c>
      <c r="I56" s="9" t="str">
        <f t="shared" si="1"/>
        <v>Tốt</v>
      </c>
      <c r="J56" s="13">
        <f>VLOOKUP(B56,[1]Worksheet!B$4:J$291,9,0)</f>
        <v>80</v>
      </c>
      <c r="K56" s="9" t="str">
        <f t="shared" si="2"/>
        <v>Tốt</v>
      </c>
    </row>
    <row r="57" spans="1:11" ht="15.75" x14ac:dyDescent="0.25">
      <c r="A57" s="22">
        <v>46</v>
      </c>
      <c r="B57" s="11" t="s">
        <v>285</v>
      </c>
      <c r="C57" s="12" t="s">
        <v>64</v>
      </c>
      <c r="D57" s="13" t="s">
        <v>286</v>
      </c>
      <c r="E57" s="13">
        <v>80</v>
      </c>
      <c r="F57" s="13">
        <v>90</v>
      </c>
      <c r="G57" s="13">
        <f t="shared" si="0"/>
        <v>90</v>
      </c>
      <c r="H57" s="13">
        <f>VLOOKUP(B57,[1]Worksheet!B$4:H$291,7,0)</f>
        <v>90</v>
      </c>
      <c r="I57" s="9" t="str">
        <f t="shared" si="1"/>
        <v>Xuất sắc</v>
      </c>
      <c r="J57" s="13">
        <f>VLOOKUP(B57,[1]Worksheet!B$4:J$291,9,0)</f>
        <v>90</v>
      </c>
      <c r="K57" s="9" t="str">
        <f t="shared" si="2"/>
        <v>Xuất sắc</v>
      </c>
    </row>
    <row r="58" spans="1:11" ht="15.75" x14ac:dyDescent="0.25">
      <c r="A58" s="22">
        <v>47</v>
      </c>
      <c r="B58" s="11" t="s">
        <v>287</v>
      </c>
      <c r="C58" s="12" t="s">
        <v>65</v>
      </c>
      <c r="D58" s="13" t="s">
        <v>209</v>
      </c>
      <c r="E58" s="13">
        <v>90</v>
      </c>
      <c r="F58" s="13">
        <v>90</v>
      </c>
      <c r="G58" s="13">
        <f t="shared" si="0"/>
        <v>90</v>
      </c>
      <c r="H58" s="13">
        <f>VLOOKUP(B58,[1]Worksheet!B$4:H$291,7,0)</f>
        <v>90</v>
      </c>
      <c r="I58" s="9" t="str">
        <f t="shared" si="1"/>
        <v>Xuất sắc</v>
      </c>
      <c r="J58" s="13">
        <f>VLOOKUP(B58,[1]Worksheet!B$4:J$291,9,0)</f>
        <v>90</v>
      </c>
      <c r="K58" s="9" t="str">
        <f t="shared" si="2"/>
        <v>Xuất sắc</v>
      </c>
    </row>
    <row r="59" spans="1:11" ht="15.75" x14ac:dyDescent="0.25">
      <c r="A59" s="22">
        <v>48</v>
      </c>
      <c r="B59" s="11" t="s">
        <v>288</v>
      </c>
      <c r="C59" s="12" t="s">
        <v>66</v>
      </c>
      <c r="D59" s="13" t="s">
        <v>249</v>
      </c>
      <c r="E59" s="13">
        <v>73</v>
      </c>
      <c r="F59" s="13">
        <v>73</v>
      </c>
      <c r="G59" s="13">
        <f t="shared" si="0"/>
        <v>73</v>
      </c>
      <c r="H59" s="13">
        <f>VLOOKUP(B59,[1]Worksheet!B$4:H$291,7,0)</f>
        <v>73</v>
      </c>
      <c r="I59" s="9" t="str">
        <f t="shared" si="1"/>
        <v>Khá</v>
      </c>
      <c r="J59" s="13">
        <f>VLOOKUP(B59,[1]Worksheet!B$4:J$291,9,0)</f>
        <v>73</v>
      </c>
      <c r="K59" s="9" t="str">
        <f t="shared" si="2"/>
        <v>Khá</v>
      </c>
    </row>
    <row r="60" spans="1:11" ht="15.75" x14ac:dyDescent="0.25">
      <c r="A60" s="22">
        <v>49</v>
      </c>
      <c r="B60" s="11" t="s">
        <v>289</v>
      </c>
      <c r="C60" s="12" t="s">
        <v>67</v>
      </c>
      <c r="D60" s="13" t="s">
        <v>290</v>
      </c>
      <c r="E60" s="13">
        <v>80</v>
      </c>
      <c r="F60" s="13">
        <v>80</v>
      </c>
      <c r="G60" s="13">
        <f t="shared" si="0"/>
        <v>80</v>
      </c>
      <c r="H60" s="13">
        <f>VLOOKUP(B60,[1]Worksheet!B$4:H$291,7,0)</f>
        <v>80</v>
      </c>
      <c r="I60" s="9" t="str">
        <f t="shared" si="1"/>
        <v>Tốt</v>
      </c>
      <c r="J60" s="13">
        <f>VLOOKUP(B60,[1]Worksheet!B$4:J$291,9,0)</f>
        <v>80</v>
      </c>
      <c r="K60" s="9" t="str">
        <f t="shared" si="2"/>
        <v>Tốt</v>
      </c>
    </row>
    <row r="61" spans="1:11" ht="15.75" x14ac:dyDescent="0.25">
      <c r="A61" s="22">
        <v>50</v>
      </c>
      <c r="B61" s="11" t="s">
        <v>291</v>
      </c>
      <c r="C61" s="12" t="s">
        <v>68</v>
      </c>
      <c r="D61" s="13" t="s">
        <v>239</v>
      </c>
      <c r="E61" s="13">
        <v>90</v>
      </c>
      <c r="F61" s="13">
        <v>90</v>
      </c>
      <c r="G61" s="13">
        <f t="shared" si="0"/>
        <v>90</v>
      </c>
      <c r="H61" s="13">
        <f>VLOOKUP(B61,[1]Worksheet!B$4:H$291,7,0)</f>
        <v>90</v>
      </c>
      <c r="I61" s="9" t="str">
        <f t="shared" si="1"/>
        <v>Xuất sắc</v>
      </c>
      <c r="J61" s="13">
        <f>VLOOKUP(B61,[1]Worksheet!B$4:J$291,9,0)</f>
        <v>90</v>
      </c>
      <c r="K61" s="9" t="str">
        <f t="shared" si="2"/>
        <v>Xuất sắc</v>
      </c>
    </row>
    <row r="62" spans="1:11" ht="15.75" x14ac:dyDescent="0.25">
      <c r="A62" s="22">
        <v>51</v>
      </c>
      <c r="B62" s="11" t="s">
        <v>292</v>
      </c>
      <c r="C62" s="12" t="s">
        <v>69</v>
      </c>
      <c r="D62" s="13" t="s">
        <v>293</v>
      </c>
      <c r="E62" s="13">
        <v>94</v>
      </c>
      <c r="F62" s="13">
        <v>94</v>
      </c>
      <c r="G62" s="13">
        <f t="shared" si="0"/>
        <v>94</v>
      </c>
      <c r="H62" s="13">
        <f>VLOOKUP(B62,[1]Worksheet!B$4:H$291,7,0)</f>
        <v>94</v>
      </c>
      <c r="I62" s="9" t="str">
        <f t="shared" si="1"/>
        <v>Xuất sắc</v>
      </c>
      <c r="J62" s="13">
        <f>VLOOKUP(B62,[1]Worksheet!B$4:J$291,9,0)</f>
        <v>94</v>
      </c>
      <c r="K62" s="9" t="str">
        <f t="shared" si="2"/>
        <v>Xuất sắc</v>
      </c>
    </row>
    <row r="63" spans="1:11" ht="15.75" x14ac:dyDescent="0.25">
      <c r="A63" s="22">
        <v>52</v>
      </c>
      <c r="B63" s="11" t="s">
        <v>294</v>
      </c>
      <c r="C63" s="12" t="s">
        <v>70</v>
      </c>
      <c r="D63" s="13" t="s">
        <v>295</v>
      </c>
      <c r="E63" s="13">
        <v>80</v>
      </c>
      <c r="F63" s="13">
        <v>90</v>
      </c>
      <c r="G63" s="13">
        <f t="shared" si="0"/>
        <v>90</v>
      </c>
      <c r="H63" s="13">
        <f>VLOOKUP(B63,[1]Worksheet!B$4:H$291,7,0)</f>
        <v>90</v>
      </c>
      <c r="I63" s="9" t="str">
        <f t="shared" si="1"/>
        <v>Xuất sắc</v>
      </c>
      <c r="J63" s="13">
        <f>VLOOKUP(B63,[1]Worksheet!B$4:J$291,9,0)</f>
        <v>90</v>
      </c>
      <c r="K63" s="9" t="str">
        <f t="shared" si="2"/>
        <v>Xuất sắc</v>
      </c>
    </row>
    <row r="64" spans="1:11" ht="15.75" x14ac:dyDescent="0.25">
      <c r="A64" s="22">
        <v>53</v>
      </c>
      <c r="B64" s="11" t="s">
        <v>296</v>
      </c>
      <c r="C64" s="12" t="s">
        <v>71</v>
      </c>
      <c r="D64" s="13" t="s">
        <v>297</v>
      </c>
      <c r="E64" s="13">
        <v>80</v>
      </c>
      <c r="F64" s="13">
        <v>80</v>
      </c>
      <c r="G64" s="13">
        <f t="shared" si="0"/>
        <v>80</v>
      </c>
      <c r="H64" s="13">
        <f>VLOOKUP(B64,[1]Worksheet!B$4:H$291,7,0)</f>
        <v>80</v>
      </c>
      <c r="I64" s="9" t="str">
        <f t="shared" si="1"/>
        <v>Tốt</v>
      </c>
      <c r="J64" s="13">
        <f>VLOOKUP(B64,[1]Worksheet!B$4:J$291,9,0)</f>
        <v>80</v>
      </c>
      <c r="K64" s="9" t="str">
        <f t="shared" si="2"/>
        <v>Tốt</v>
      </c>
    </row>
    <row r="65" spans="1:11" ht="15.75" x14ac:dyDescent="0.25">
      <c r="A65" s="22">
        <v>54</v>
      </c>
      <c r="B65" s="11" t="s">
        <v>298</v>
      </c>
      <c r="C65" s="12" t="s">
        <v>72</v>
      </c>
      <c r="D65" s="13" t="s">
        <v>295</v>
      </c>
      <c r="E65" s="13">
        <v>90</v>
      </c>
      <c r="F65" s="13">
        <v>90</v>
      </c>
      <c r="G65" s="13">
        <f t="shared" si="0"/>
        <v>90</v>
      </c>
      <c r="H65" s="13">
        <f>VLOOKUP(B65,[1]Worksheet!B$4:H$291,7,0)</f>
        <v>90</v>
      </c>
      <c r="I65" s="9" t="str">
        <f t="shared" si="1"/>
        <v>Xuất sắc</v>
      </c>
      <c r="J65" s="13">
        <f>VLOOKUP(B65,[1]Worksheet!B$4:J$291,9,0)</f>
        <v>90</v>
      </c>
      <c r="K65" s="9" t="str">
        <f t="shared" si="2"/>
        <v>Xuất sắc</v>
      </c>
    </row>
    <row r="66" spans="1:11" ht="15.75" x14ac:dyDescent="0.25">
      <c r="A66" s="22">
        <v>55</v>
      </c>
      <c r="B66" s="11" t="s">
        <v>299</v>
      </c>
      <c r="C66" s="12" t="s">
        <v>73</v>
      </c>
      <c r="D66" s="13" t="s">
        <v>300</v>
      </c>
      <c r="E66" s="13">
        <v>80</v>
      </c>
      <c r="F66" s="13">
        <v>80</v>
      </c>
      <c r="G66" s="13">
        <f t="shared" si="0"/>
        <v>80</v>
      </c>
      <c r="H66" s="13">
        <f>VLOOKUP(B66,[1]Worksheet!B$4:H$291,7,0)</f>
        <v>80</v>
      </c>
      <c r="I66" s="9" t="str">
        <f t="shared" si="1"/>
        <v>Tốt</v>
      </c>
      <c r="J66" s="13">
        <f>VLOOKUP(B66,[1]Worksheet!B$4:J$291,9,0)</f>
        <v>80</v>
      </c>
      <c r="K66" s="9" t="str">
        <f t="shared" si="2"/>
        <v>Tốt</v>
      </c>
    </row>
    <row r="67" spans="1:11" ht="15.75" x14ac:dyDescent="0.25">
      <c r="A67" s="22">
        <v>56</v>
      </c>
      <c r="B67" s="11" t="s">
        <v>301</v>
      </c>
      <c r="C67" s="12" t="s">
        <v>74</v>
      </c>
      <c r="D67" s="13" t="s">
        <v>302</v>
      </c>
      <c r="E67" s="13">
        <v>80</v>
      </c>
      <c r="F67" s="13">
        <v>80</v>
      </c>
      <c r="G67" s="13">
        <f t="shared" si="0"/>
        <v>80</v>
      </c>
      <c r="H67" s="13">
        <f>VLOOKUP(B67,[1]Worksheet!B$4:H$291,7,0)</f>
        <v>80</v>
      </c>
      <c r="I67" s="9" t="str">
        <f t="shared" si="1"/>
        <v>Tốt</v>
      </c>
      <c r="J67" s="13">
        <f>VLOOKUP(B67,[1]Worksheet!B$4:J$291,9,0)</f>
        <v>80</v>
      </c>
      <c r="K67" s="9" t="str">
        <f t="shared" si="2"/>
        <v>Tốt</v>
      </c>
    </row>
    <row r="68" spans="1:11" ht="15.75" x14ac:dyDescent="0.25">
      <c r="A68" s="22">
        <v>57</v>
      </c>
      <c r="B68" s="11" t="s">
        <v>303</v>
      </c>
      <c r="C68" s="12" t="s">
        <v>75</v>
      </c>
      <c r="D68" s="13" t="s">
        <v>304</v>
      </c>
      <c r="E68" s="13">
        <v>80</v>
      </c>
      <c r="F68" s="13">
        <v>80</v>
      </c>
      <c r="G68" s="13">
        <f t="shared" si="0"/>
        <v>80</v>
      </c>
      <c r="H68" s="13">
        <f>VLOOKUP(B68,[1]Worksheet!B$4:H$291,7,0)</f>
        <v>80</v>
      </c>
      <c r="I68" s="9" t="str">
        <f t="shared" si="1"/>
        <v>Tốt</v>
      </c>
      <c r="J68" s="13">
        <f>VLOOKUP(B68,[1]Worksheet!B$4:J$291,9,0)</f>
        <v>80</v>
      </c>
      <c r="K68" s="9" t="str">
        <f t="shared" si="2"/>
        <v>Tốt</v>
      </c>
    </row>
    <row r="69" spans="1:11" ht="15.75" x14ac:dyDescent="0.25">
      <c r="A69" s="22">
        <v>58</v>
      </c>
      <c r="B69" s="11" t="s">
        <v>305</v>
      </c>
      <c r="C69" s="12" t="s">
        <v>76</v>
      </c>
      <c r="D69" s="13" t="s">
        <v>306</v>
      </c>
      <c r="E69" s="13">
        <v>92</v>
      </c>
      <c r="F69" s="13">
        <v>92</v>
      </c>
      <c r="G69" s="13">
        <f t="shared" si="0"/>
        <v>92</v>
      </c>
      <c r="H69" s="13">
        <f>VLOOKUP(B69,[1]Worksheet!B$4:H$291,7,0)</f>
        <v>92</v>
      </c>
      <c r="I69" s="9" t="str">
        <f t="shared" si="1"/>
        <v>Xuất sắc</v>
      </c>
      <c r="J69" s="13">
        <f>VLOOKUP(B69,[1]Worksheet!B$4:J$291,9,0)</f>
        <v>92</v>
      </c>
      <c r="K69" s="9" t="str">
        <f t="shared" si="2"/>
        <v>Xuất sắc</v>
      </c>
    </row>
    <row r="70" spans="1:11" ht="15.75" x14ac:dyDescent="0.25">
      <c r="A70" s="22">
        <v>59</v>
      </c>
      <c r="B70" s="11" t="s">
        <v>307</v>
      </c>
      <c r="C70" s="12" t="s">
        <v>77</v>
      </c>
      <c r="D70" s="13" t="s">
        <v>308</v>
      </c>
      <c r="E70" s="13">
        <v>84</v>
      </c>
      <c r="F70" s="13">
        <v>84</v>
      </c>
      <c r="G70" s="13">
        <f t="shared" si="0"/>
        <v>84</v>
      </c>
      <c r="H70" s="13">
        <f>VLOOKUP(B70,[1]Worksheet!B$4:H$291,7,0)</f>
        <v>84</v>
      </c>
      <c r="I70" s="9" t="str">
        <f t="shared" si="1"/>
        <v>Tốt</v>
      </c>
      <c r="J70" s="13">
        <f>VLOOKUP(B70,[1]Worksheet!B$4:J$291,9,0)</f>
        <v>84</v>
      </c>
      <c r="K70" s="9" t="str">
        <f t="shared" si="2"/>
        <v>Tốt</v>
      </c>
    </row>
    <row r="71" spans="1:11" ht="15.75" x14ac:dyDescent="0.25">
      <c r="A71" s="22">
        <v>60</v>
      </c>
      <c r="B71" s="11" t="s">
        <v>309</v>
      </c>
      <c r="C71" s="12" t="s">
        <v>78</v>
      </c>
      <c r="D71" s="13" t="s">
        <v>310</v>
      </c>
      <c r="E71" s="13">
        <v>80</v>
      </c>
      <c r="F71" s="13">
        <v>80</v>
      </c>
      <c r="G71" s="13">
        <f t="shared" si="0"/>
        <v>80</v>
      </c>
      <c r="H71" s="13">
        <f>VLOOKUP(B71,[1]Worksheet!B$4:H$291,7,0)</f>
        <v>80</v>
      </c>
      <c r="I71" s="9" t="str">
        <f t="shared" si="1"/>
        <v>Tốt</v>
      </c>
      <c r="J71" s="13">
        <f>VLOOKUP(B71,[1]Worksheet!B$4:J$291,9,0)</f>
        <v>80</v>
      </c>
      <c r="K71" s="9" t="str">
        <f t="shared" si="2"/>
        <v>Tốt</v>
      </c>
    </row>
    <row r="72" spans="1:11" ht="15.75" x14ac:dyDescent="0.25">
      <c r="A72" s="22">
        <v>61</v>
      </c>
      <c r="B72" s="11" t="s">
        <v>311</v>
      </c>
      <c r="C72" s="12" t="s">
        <v>79</v>
      </c>
      <c r="D72" s="13" t="s">
        <v>312</v>
      </c>
      <c r="E72" s="13">
        <v>90</v>
      </c>
      <c r="F72" s="13">
        <v>90</v>
      </c>
      <c r="G72" s="13">
        <f t="shared" si="0"/>
        <v>90</v>
      </c>
      <c r="H72" s="13">
        <f>VLOOKUP(B72,[1]Worksheet!B$4:H$291,7,0)</f>
        <v>90</v>
      </c>
      <c r="I72" s="9" t="str">
        <f t="shared" si="1"/>
        <v>Xuất sắc</v>
      </c>
      <c r="J72" s="13">
        <f>VLOOKUP(B72,[1]Worksheet!B$4:J$291,9,0)</f>
        <v>90</v>
      </c>
      <c r="K72" s="9" t="str">
        <f t="shared" si="2"/>
        <v>Xuất sắc</v>
      </c>
    </row>
    <row r="73" spans="1:11" ht="15.75" x14ac:dyDescent="0.25">
      <c r="A73" s="22">
        <v>62</v>
      </c>
      <c r="B73" s="11" t="s">
        <v>313</v>
      </c>
      <c r="C73" s="12" t="s">
        <v>80</v>
      </c>
      <c r="D73" s="13" t="s">
        <v>211</v>
      </c>
      <c r="E73" s="13">
        <v>82</v>
      </c>
      <c r="F73" s="13">
        <v>80</v>
      </c>
      <c r="G73" s="13">
        <f t="shared" si="0"/>
        <v>80</v>
      </c>
      <c r="H73" s="13">
        <f>VLOOKUP(B73,[1]Worksheet!B$4:H$291,7,0)</f>
        <v>80</v>
      </c>
      <c r="I73" s="9" t="str">
        <f t="shared" si="1"/>
        <v>Tốt</v>
      </c>
      <c r="J73" s="13">
        <f>VLOOKUP(B73,[1]Worksheet!B$4:J$291,9,0)</f>
        <v>80</v>
      </c>
      <c r="K73" s="9" t="str">
        <f t="shared" si="2"/>
        <v>Tốt</v>
      </c>
    </row>
    <row r="74" spans="1:11" ht="15.75" x14ac:dyDescent="0.25">
      <c r="A74" s="22">
        <v>63</v>
      </c>
      <c r="B74" s="11" t="s">
        <v>314</v>
      </c>
      <c r="C74" s="12" t="s">
        <v>81</v>
      </c>
      <c r="D74" s="13" t="s">
        <v>315</v>
      </c>
      <c r="E74" s="13">
        <v>90</v>
      </c>
      <c r="F74" s="13">
        <v>90</v>
      </c>
      <c r="G74" s="13">
        <f t="shared" si="0"/>
        <v>90</v>
      </c>
      <c r="H74" s="13">
        <f>VLOOKUP(B74,[1]Worksheet!B$4:H$291,7,0)</f>
        <v>90</v>
      </c>
      <c r="I74" s="9" t="str">
        <f t="shared" si="1"/>
        <v>Xuất sắc</v>
      </c>
      <c r="J74" s="13">
        <f>VLOOKUP(B74,[1]Worksheet!B$4:J$291,9,0)</f>
        <v>90</v>
      </c>
      <c r="K74" s="9" t="str">
        <f t="shared" si="2"/>
        <v>Xuất sắc</v>
      </c>
    </row>
    <row r="75" spans="1:11" ht="15.75" x14ac:dyDescent="0.25">
      <c r="A75" s="22">
        <v>64</v>
      </c>
      <c r="B75" s="11" t="s">
        <v>316</v>
      </c>
      <c r="C75" s="12" t="s">
        <v>82</v>
      </c>
      <c r="D75" s="13" t="s">
        <v>317</v>
      </c>
      <c r="E75" s="13">
        <v>80</v>
      </c>
      <c r="F75" s="13">
        <v>80</v>
      </c>
      <c r="G75" s="13">
        <f t="shared" si="0"/>
        <v>80</v>
      </c>
      <c r="H75" s="13">
        <f>VLOOKUP(B75,[1]Worksheet!B$4:H$291,7,0)</f>
        <v>80</v>
      </c>
      <c r="I75" s="9" t="str">
        <f t="shared" si="1"/>
        <v>Tốt</v>
      </c>
      <c r="J75" s="13">
        <f>VLOOKUP(B75,[1]Worksheet!B$4:J$291,9,0)</f>
        <v>80</v>
      </c>
      <c r="K75" s="9" t="str">
        <f t="shared" si="2"/>
        <v>Tốt</v>
      </c>
    </row>
    <row r="76" spans="1:11" ht="15.75" x14ac:dyDescent="0.25">
      <c r="A76" s="22">
        <v>65</v>
      </c>
      <c r="B76" s="11" t="s">
        <v>318</v>
      </c>
      <c r="C76" s="12" t="s">
        <v>83</v>
      </c>
      <c r="D76" s="13" t="s">
        <v>319</v>
      </c>
      <c r="E76" s="13">
        <v>84</v>
      </c>
      <c r="F76" s="13">
        <v>84</v>
      </c>
      <c r="G76" s="13">
        <f t="shared" si="0"/>
        <v>84</v>
      </c>
      <c r="H76" s="13">
        <f>VLOOKUP(B76,[1]Worksheet!B$4:H$291,7,0)</f>
        <v>84</v>
      </c>
      <c r="I76" s="9" t="str">
        <f t="shared" si="1"/>
        <v>Tốt</v>
      </c>
      <c r="J76" s="13">
        <f>VLOOKUP(B76,[1]Worksheet!B$4:J$291,9,0)</f>
        <v>84</v>
      </c>
      <c r="K76" s="9" t="str">
        <f t="shared" si="2"/>
        <v>Tốt</v>
      </c>
    </row>
    <row r="77" spans="1:11" ht="15.75" x14ac:dyDescent="0.25">
      <c r="A77" s="22">
        <v>66</v>
      </c>
      <c r="B77" s="11" t="s">
        <v>320</v>
      </c>
      <c r="C77" s="12" t="s">
        <v>84</v>
      </c>
      <c r="D77" s="13" t="s">
        <v>321</v>
      </c>
      <c r="E77" s="13">
        <v>92</v>
      </c>
      <c r="F77" s="13">
        <v>92</v>
      </c>
      <c r="G77" s="13">
        <f t="shared" ref="G77:G96" si="3">F77</f>
        <v>92</v>
      </c>
      <c r="H77" s="13">
        <f>VLOOKUP(B77,[1]Worksheet!B$4:H$291,7,0)</f>
        <v>92</v>
      </c>
      <c r="I77" s="9" t="str">
        <f t="shared" ref="I77:I96" si="4">IF(H77&gt;=90,"Xuất sắc",IF(H77&gt;=80,"Tốt", IF(H77&gt;=65,"Khá",IF(H77&gt;=50,"Trung bình", IF(H77&gt;=35, "Yếu", "Kém")))))</f>
        <v>Xuất sắc</v>
      </c>
      <c r="J77" s="13">
        <f>VLOOKUP(B77,[1]Worksheet!B$4:J$291,9,0)</f>
        <v>92</v>
      </c>
      <c r="K77" s="9" t="str">
        <f t="shared" ref="K77:K96" si="5">IF(J77&gt;=90,"Xuất sắc",IF(J77&gt;=80,"Tốt", IF(J77&gt;=65,"Khá",IF(J77&gt;=50,"Trung bình", IF(J77&gt;=35, "Yếu", "Kém")))))</f>
        <v>Xuất sắc</v>
      </c>
    </row>
    <row r="78" spans="1:11" ht="15.75" x14ac:dyDescent="0.25">
      <c r="A78" s="22">
        <v>67</v>
      </c>
      <c r="B78" s="11" t="s">
        <v>322</v>
      </c>
      <c r="C78" s="12" t="s">
        <v>85</v>
      </c>
      <c r="D78" s="13" t="s">
        <v>323</v>
      </c>
      <c r="E78" s="13">
        <v>80</v>
      </c>
      <c r="F78" s="13">
        <v>80</v>
      </c>
      <c r="G78" s="13">
        <f t="shared" si="3"/>
        <v>80</v>
      </c>
      <c r="H78" s="13">
        <f>VLOOKUP(B78,[1]Worksheet!B$4:H$291,7,0)</f>
        <v>80</v>
      </c>
      <c r="I78" s="9" t="str">
        <f t="shared" si="4"/>
        <v>Tốt</v>
      </c>
      <c r="J78" s="13">
        <f>VLOOKUP(B78,[1]Worksheet!B$4:J$291,9,0)</f>
        <v>80</v>
      </c>
      <c r="K78" s="9" t="str">
        <f t="shared" si="5"/>
        <v>Tốt</v>
      </c>
    </row>
    <row r="79" spans="1:11" ht="15.75" x14ac:dyDescent="0.25">
      <c r="A79" s="22">
        <v>68</v>
      </c>
      <c r="B79" s="11" t="s">
        <v>324</v>
      </c>
      <c r="C79" s="12" t="s">
        <v>86</v>
      </c>
      <c r="D79" s="13" t="s">
        <v>325</v>
      </c>
      <c r="E79" s="13">
        <v>80</v>
      </c>
      <c r="F79" s="13">
        <v>80</v>
      </c>
      <c r="G79" s="13">
        <f t="shared" si="3"/>
        <v>80</v>
      </c>
      <c r="H79" s="13">
        <f>VLOOKUP(B79,[1]Worksheet!B$4:H$291,7,0)</f>
        <v>80</v>
      </c>
      <c r="I79" s="9" t="str">
        <f t="shared" si="4"/>
        <v>Tốt</v>
      </c>
      <c r="J79" s="13">
        <f>VLOOKUP(B79,[1]Worksheet!B$4:J$291,9,0)</f>
        <v>80</v>
      </c>
      <c r="K79" s="9" t="str">
        <f t="shared" si="5"/>
        <v>Tốt</v>
      </c>
    </row>
    <row r="80" spans="1:11" ht="15.75" x14ac:dyDescent="0.25">
      <c r="A80" s="22">
        <v>69</v>
      </c>
      <c r="B80" s="11" t="s">
        <v>326</v>
      </c>
      <c r="C80" s="12" t="s">
        <v>87</v>
      </c>
      <c r="D80" s="13" t="s">
        <v>327</v>
      </c>
      <c r="E80" s="13">
        <v>90</v>
      </c>
      <c r="F80" s="13">
        <v>100</v>
      </c>
      <c r="G80" s="13">
        <f t="shared" si="3"/>
        <v>100</v>
      </c>
      <c r="H80" s="13">
        <f>VLOOKUP(B80,[1]Worksheet!B$4:H$291,7,0)</f>
        <v>100</v>
      </c>
      <c r="I80" s="9" t="str">
        <f t="shared" si="4"/>
        <v>Xuất sắc</v>
      </c>
      <c r="J80" s="13">
        <f>VLOOKUP(B80,[1]Worksheet!B$4:J$291,9,0)</f>
        <v>100</v>
      </c>
      <c r="K80" s="9" t="str">
        <f t="shared" si="5"/>
        <v>Xuất sắc</v>
      </c>
    </row>
    <row r="81" spans="1:11" ht="15.75" x14ac:dyDescent="0.25">
      <c r="A81" s="22">
        <v>70</v>
      </c>
      <c r="B81" s="11" t="s">
        <v>328</v>
      </c>
      <c r="C81" s="12" t="s">
        <v>88</v>
      </c>
      <c r="D81" s="13" t="s">
        <v>329</v>
      </c>
      <c r="E81" s="13">
        <v>90</v>
      </c>
      <c r="F81" s="13">
        <v>90</v>
      </c>
      <c r="G81" s="13">
        <f t="shared" si="3"/>
        <v>90</v>
      </c>
      <c r="H81" s="13">
        <f>VLOOKUP(B81,[1]Worksheet!B$4:H$291,7,0)</f>
        <v>90</v>
      </c>
      <c r="I81" s="9" t="str">
        <f t="shared" si="4"/>
        <v>Xuất sắc</v>
      </c>
      <c r="J81" s="13">
        <f>VLOOKUP(B81,[1]Worksheet!B$4:J$291,9,0)</f>
        <v>90</v>
      </c>
      <c r="K81" s="9" t="str">
        <f t="shared" si="5"/>
        <v>Xuất sắc</v>
      </c>
    </row>
    <row r="82" spans="1:11" ht="15.75" x14ac:dyDescent="0.25">
      <c r="A82" s="22">
        <v>71</v>
      </c>
      <c r="B82" s="11" t="s">
        <v>330</v>
      </c>
      <c r="C82" s="12" t="s">
        <v>89</v>
      </c>
      <c r="D82" s="13" t="s">
        <v>331</v>
      </c>
      <c r="E82" s="13">
        <v>80</v>
      </c>
      <c r="F82" s="13">
        <v>80</v>
      </c>
      <c r="G82" s="13">
        <f t="shared" si="3"/>
        <v>80</v>
      </c>
      <c r="H82" s="13">
        <f>VLOOKUP(B82,[1]Worksheet!B$4:H$291,7,0)</f>
        <v>80</v>
      </c>
      <c r="I82" s="9" t="str">
        <f t="shared" si="4"/>
        <v>Tốt</v>
      </c>
      <c r="J82" s="13">
        <f>VLOOKUP(B82,[1]Worksheet!B$4:J$291,9,0)</f>
        <v>80</v>
      </c>
      <c r="K82" s="9" t="str">
        <f t="shared" si="5"/>
        <v>Tốt</v>
      </c>
    </row>
    <row r="83" spans="1:11" ht="15.75" x14ac:dyDescent="0.25">
      <c r="A83" s="22">
        <v>72</v>
      </c>
      <c r="B83" s="11" t="s">
        <v>332</v>
      </c>
      <c r="C83" s="12" t="s">
        <v>90</v>
      </c>
      <c r="D83" s="13" t="s">
        <v>333</v>
      </c>
      <c r="E83" s="13">
        <v>70</v>
      </c>
      <c r="F83" s="13">
        <v>80</v>
      </c>
      <c r="G83" s="13">
        <f t="shared" si="3"/>
        <v>80</v>
      </c>
      <c r="H83" s="13">
        <f>VLOOKUP(B83,[1]Worksheet!B$4:H$291,7,0)</f>
        <v>80</v>
      </c>
      <c r="I83" s="9" t="str">
        <f t="shared" si="4"/>
        <v>Tốt</v>
      </c>
      <c r="J83" s="13">
        <f>VLOOKUP(B83,[1]Worksheet!B$4:J$291,9,0)</f>
        <v>80</v>
      </c>
      <c r="K83" s="9" t="str">
        <f t="shared" si="5"/>
        <v>Tốt</v>
      </c>
    </row>
    <row r="84" spans="1:11" ht="15.75" x14ac:dyDescent="0.25">
      <c r="A84" s="22">
        <v>73</v>
      </c>
      <c r="B84" s="11" t="s">
        <v>334</v>
      </c>
      <c r="C84" s="12" t="s">
        <v>91</v>
      </c>
      <c r="D84" s="13" t="s">
        <v>335</v>
      </c>
      <c r="E84" s="13">
        <v>90</v>
      </c>
      <c r="F84" s="13">
        <v>90</v>
      </c>
      <c r="G84" s="13">
        <f t="shared" si="3"/>
        <v>90</v>
      </c>
      <c r="H84" s="13">
        <f>VLOOKUP(B84,[1]Worksheet!B$4:H$291,7,0)</f>
        <v>90</v>
      </c>
      <c r="I84" s="9" t="str">
        <f t="shared" si="4"/>
        <v>Xuất sắc</v>
      </c>
      <c r="J84" s="13">
        <f>VLOOKUP(B84,[1]Worksheet!B$4:J$291,9,0)</f>
        <v>90</v>
      </c>
      <c r="K84" s="9" t="str">
        <f t="shared" si="5"/>
        <v>Xuất sắc</v>
      </c>
    </row>
    <row r="85" spans="1:11" ht="15.75" x14ac:dyDescent="0.25">
      <c r="A85" s="22">
        <v>74</v>
      </c>
      <c r="B85" s="11" t="s">
        <v>336</v>
      </c>
      <c r="C85" s="12" t="s">
        <v>92</v>
      </c>
      <c r="D85" s="13" t="s">
        <v>337</v>
      </c>
      <c r="E85" s="13">
        <v>80</v>
      </c>
      <c r="F85" s="13">
        <v>80</v>
      </c>
      <c r="G85" s="13">
        <f t="shared" si="3"/>
        <v>80</v>
      </c>
      <c r="H85" s="13">
        <f>VLOOKUP(B85,[1]Worksheet!B$4:H$291,7,0)</f>
        <v>80</v>
      </c>
      <c r="I85" s="9" t="str">
        <f t="shared" si="4"/>
        <v>Tốt</v>
      </c>
      <c r="J85" s="13">
        <f>VLOOKUP(B85,[1]Worksheet!B$4:J$291,9,0)</f>
        <v>80</v>
      </c>
      <c r="K85" s="9" t="str">
        <f t="shared" si="5"/>
        <v>Tốt</v>
      </c>
    </row>
    <row r="86" spans="1:11" ht="15.75" x14ac:dyDescent="0.25">
      <c r="A86" s="22">
        <v>75</v>
      </c>
      <c r="B86" s="11" t="s">
        <v>338</v>
      </c>
      <c r="C86" s="12" t="s">
        <v>93</v>
      </c>
      <c r="D86" s="13" t="s">
        <v>339</v>
      </c>
      <c r="E86" s="13">
        <v>80</v>
      </c>
      <c r="F86" s="13">
        <v>80</v>
      </c>
      <c r="G86" s="13">
        <f t="shared" si="3"/>
        <v>80</v>
      </c>
      <c r="H86" s="13">
        <f>VLOOKUP(B86,[1]Worksheet!B$4:H$291,7,0)</f>
        <v>80</v>
      </c>
      <c r="I86" s="9" t="str">
        <f t="shared" si="4"/>
        <v>Tốt</v>
      </c>
      <c r="J86" s="13">
        <f>VLOOKUP(B86,[1]Worksheet!B$4:J$291,9,0)</f>
        <v>80</v>
      </c>
      <c r="K86" s="9" t="str">
        <f t="shared" si="5"/>
        <v>Tốt</v>
      </c>
    </row>
    <row r="87" spans="1:11" ht="15.75" x14ac:dyDescent="0.25">
      <c r="A87" s="22">
        <v>76</v>
      </c>
      <c r="B87" s="11" t="s">
        <v>340</v>
      </c>
      <c r="C87" s="12" t="s">
        <v>94</v>
      </c>
      <c r="D87" s="13" t="s">
        <v>341</v>
      </c>
      <c r="E87" s="13">
        <v>90</v>
      </c>
      <c r="F87" s="13">
        <v>90</v>
      </c>
      <c r="G87" s="13">
        <f t="shared" si="3"/>
        <v>90</v>
      </c>
      <c r="H87" s="13">
        <f>VLOOKUP(B87,[1]Worksheet!B$4:H$291,7,0)</f>
        <v>90</v>
      </c>
      <c r="I87" s="9" t="str">
        <f t="shared" si="4"/>
        <v>Xuất sắc</v>
      </c>
      <c r="J87" s="13">
        <f>VLOOKUP(B87,[1]Worksheet!B$4:J$291,9,0)</f>
        <v>90</v>
      </c>
      <c r="K87" s="9" t="str">
        <f t="shared" si="5"/>
        <v>Xuất sắc</v>
      </c>
    </row>
    <row r="88" spans="1:11" ht="15.75" x14ac:dyDescent="0.25">
      <c r="A88" s="22">
        <v>77</v>
      </c>
      <c r="B88" s="11" t="s">
        <v>342</v>
      </c>
      <c r="C88" s="12" t="s">
        <v>95</v>
      </c>
      <c r="D88" s="13" t="s">
        <v>343</v>
      </c>
      <c r="E88" s="13">
        <v>90</v>
      </c>
      <c r="F88" s="13">
        <v>90</v>
      </c>
      <c r="G88" s="13">
        <f t="shared" si="3"/>
        <v>90</v>
      </c>
      <c r="H88" s="13">
        <f>VLOOKUP(B88,[1]Worksheet!B$4:H$291,7,0)</f>
        <v>90</v>
      </c>
      <c r="I88" s="9" t="str">
        <f t="shared" si="4"/>
        <v>Xuất sắc</v>
      </c>
      <c r="J88" s="13">
        <f>VLOOKUP(B88,[1]Worksheet!B$4:J$291,9,0)</f>
        <v>90</v>
      </c>
      <c r="K88" s="9" t="str">
        <f t="shared" si="5"/>
        <v>Xuất sắc</v>
      </c>
    </row>
    <row r="89" spans="1:11" ht="15.75" x14ac:dyDescent="0.25">
      <c r="A89" s="22">
        <v>78</v>
      </c>
      <c r="B89" s="11" t="s">
        <v>344</v>
      </c>
      <c r="C89" s="12" t="s">
        <v>96</v>
      </c>
      <c r="D89" s="13" t="s">
        <v>345</v>
      </c>
      <c r="E89" s="13">
        <v>80</v>
      </c>
      <c r="F89" s="13">
        <v>80</v>
      </c>
      <c r="G89" s="13">
        <f t="shared" si="3"/>
        <v>80</v>
      </c>
      <c r="H89" s="13">
        <f>VLOOKUP(B89,[1]Worksheet!B$4:H$291,7,0)</f>
        <v>80</v>
      </c>
      <c r="I89" s="9" t="str">
        <f t="shared" si="4"/>
        <v>Tốt</v>
      </c>
      <c r="J89" s="13">
        <f>VLOOKUP(B89,[1]Worksheet!B$4:J$291,9,0)</f>
        <v>80</v>
      </c>
      <c r="K89" s="9" t="str">
        <f t="shared" si="5"/>
        <v>Tốt</v>
      </c>
    </row>
    <row r="90" spans="1:11" ht="15.75" x14ac:dyDescent="0.25">
      <c r="A90" s="22">
        <v>79</v>
      </c>
      <c r="B90" s="11" t="s">
        <v>346</v>
      </c>
      <c r="C90" s="12" t="s">
        <v>97</v>
      </c>
      <c r="D90" s="13" t="s">
        <v>347</v>
      </c>
      <c r="E90" s="13">
        <v>90</v>
      </c>
      <c r="F90" s="13">
        <v>90</v>
      </c>
      <c r="G90" s="13">
        <f t="shared" si="3"/>
        <v>90</v>
      </c>
      <c r="H90" s="13">
        <f>VLOOKUP(B90,[1]Worksheet!B$4:H$291,7,0)</f>
        <v>90</v>
      </c>
      <c r="I90" s="9" t="str">
        <f t="shared" si="4"/>
        <v>Xuất sắc</v>
      </c>
      <c r="J90" s="13">
        <f>VLOOKUP(B90,[1]Worksheet!B$4:J$291,9,0)</f>
        <v>90</v>
      </c>
      <c r="K90" s="9" t="str">
        <f t="shared" si="5"/>
        <v>Xuất sắc</v>
      </c>
    </row>
    <row r="91" spans="1:11" ht="15.75" x14ac:dyDescent="0.25">
      <c r="A91" s="22">
        <v>80</v>
      </c>
      <c r="B91" s="11" t="s">
        <v>348</v>
      </c>
      <c r="C91" s="12" t="s">
        <v>98</v>
      </c>
      <c r="D91" s="13" t="s">
        <v>235</v>
      </c>
      <c r="E91" s="13">
        <v>90</v>
      </c>
      <c r="F91" s="13">
        <v>90</v>
      </c>
      <c r="G91" s="13">
        <f t="shared" si="3"/>
        <v>90</v>
      </c>
      <c r="H91" s="13">
        <f>VLOOKUP(B91,[1]Worksheet!B$4:H$291,7,0)</f>
        <v>90</v>
      </c>
      <c r="I91" s="9" t="str">
        <f t="shared" si="4"/>
        <v>Xuất sắc</v>
      </c>
      <c r="J91" s="13">
        <f>VLOOKUP(B91,[1]Worksheet!B$4:J$291,9,0)</f>
        <v>90</v>
      </c>
      <c r="K91" s="9" t="str">
        <f t="shared" si="5"/>
        <v>Xuất sắc</v>
      </c>
    </row>
    <row r="92" spans="1:11" ht="15.75" x14ac:dyDescent="0.25">
      <c r="A92" s="22">
        <v>81</v>
      </c>
      <c r="B92" s="11" t="s">
        <v>349</v>
      </c>
      <c r="C92" s="12" t="s">
        <v>99</v>
      </c>
      <c r="D92" s="13" t="s">
        <v>350</v>
      </c>
      <c r="E92" s="13">
        <v>80</v>
      </c>
      <c r="F92" s="13">
        <v>80</v>
      </c>
      <c r="G92" s="13">
        <f t="shared" si="3"/>
        <v>80</v>
      </c>
      <c r="H92" s="13">
        <f>VLOOKUP(B92,[1]Worksheet!B$4:H$291,7,0)</f>
        <v>80</v>
      </c>
      <c r="I92" s="9" t="str">
        <f t="shared" si="4"/>
        <v>Tốt</v>
      </c>
      <c r="J92" s="13">
        <f>VLOOKUP(B92,[1]Worksheet!B$4:J$291,9,0)</f>
        <v>80</v>
      </c>
      <c r="K92" s="9" t="str">
        <f t="shared" si="5"/>
        <v>Tốt</v>
      </c>
    </row>
    <row r="93" spans="1:11" ht="15.75" x14ac:dyDescent="0.25">
      <c r="A93" s="22">
        <v>82</v>
      </c>
      <c r="B93" s="11" t="s">
        <v>351</v>
      </c>
      <c r="C93" s="12" t="s">
        <v>100</v>
      </c>
      <c r="D93" s="13" t="s">
        <v>267</v>
      </c>
      <c r="E93" s="13">
        <v>80</v>
      </c>
      <c r="F93" s="13">
        <v>90</v>
      </c>
      <c r="G93" s="13">
        <f t="shared" si="3"/>
        <v>90</v>
      </c>
      <c r="H93" s="13">
        <f>VLOOKUP(B93,[1]Worksheet!B$4:H$291,7,0)</f>
        <v>90</v>
      </c>
      <c r="I93" s="9" t="str">
        <f t="shared" si="4"/>
        <v>Xuất sắc</v>
      </c>
      <c r="J93" s="13">
        <f>VLOOKUP(B93,[1]Worksheet!B$4:J$291,9,0)</f>
        <v>90</v>
      </c>
      <c r="K93" s="9" t="str">
        <f t="shared" si="5"/>
        <v>Xuất sắc</v>
      </c>
    </row>
    <row r="94" spans="1:11" ht="15.75" x14ac:dyDescent="0.25">
      <c r="A94" s="22">
        <v>83</v>
      </c>
      <c r="B94" s="11" t="s">
        <v>352</v>
      </c>
      <c r="C94" s="12" t="s">
        <v>101</v>
      </c>
      <c r="D94" s="13" t="s">
        <v>353</v>
      </c>
      <c r="E94" s="13">
        <v>80</v>
      </c>
      <c r="F94" s="13">
        <v>80</v>
      </c>
      <c r="G94" s="13">
        <f t="shared" si="3"/>
        <v>80</v>
      </c>
      <c r="H94" s="13">
        <f>VLOOKUP(B94,[1]Worksheet!B$4:H$291,7,0)</f>
        <v>80</v>
      </c>
      <c r="I94" s="9" t="str">
        <f t="shared" si="4"/>
        <v>Tốt</v>
      </c>
      <c r="J94" s="13">
        <f>VLOOKUP(B94,[1]Worksheet!B$4:J$291,9,0)</f>
        <v>80</v>
      </c>
      <c r="K94" s="9" t="str">
        <f t="shared" si="5"/>
        <v>Tốt</v>
      </c>
    </row>
    <row r="95" spans="1:11" ht="15.75" x14ac:dyDescent="0.25">
      <c r="A95" s="22">
        <v>84</v>
      </c>
      <c r="B95" s="11" t="s">
        <v>354</v>
      </c>
      <c r="C95" s="12" t="s">
        <v>102</v>
      </c>
      <c r="D95" s="13" t="s">
        <v>293</v>
      </c>
      <c r="E95" s="13">
        <v>92</v>
      </c>
      <c r="F95" s="13">
        <v>90</v>
      </c>
      <c r="G95" s="13">
        <f t="shared" si="3"/>
        <v>90</v>
      </c>
      <c r="H95" s="13">
        <f>VLOOKUP(B95,[1]Worksheet!B$4:H$291,7,0)</f>
        <v>92</v>
      </c>
      <c r="I95" s="9" t="str">
        <f t="shared" si="4"/>
        <v>Xuất sắc</v>
      </c>
      <c r="J95" s="13">
        <f>VLOOKUP(B95,[1]Worksheet!B$4:J$291,9,0)</f>
        <v>92</v>
      </c>
      <c r="K95" s="9" t="str">
        <f t="shared" si="5"/>
        <v>Xuất sắc</v>
      </c>
    </row>
    <row r="96" spans="1:11" ht="15.75" x14ac:dyDescent="0.25">
      <c r="A96" s="22">
        <v>85</v>
      </c>
      <c r="B96" s="11" t="s">
        <v>355</v>
      </c>
      <c r="C96" s="12" t="s">
        <v>103</v>
      </c>
      <c r="D96" s="13" t="s">
        <v>356</v>
      </c>
      <c r="E96" s="13">
        <v>72</v>
      </c>
      <c r="F96" s="13">
        <v>73</v>
      </c>
      <c r="G96" s="13">
        <f t="shared" si="3"/>
        <v>73</v>
      </c>
      <c r="H96" s="13">
        <f>VLOOKUP(B96,[1]Worksheet!B$4:H$291,7,0)</f>
        <v>73</v>
      </c>
      <c r="I96" s="9" t="str">
        <f t="shared" si="4"/>
        <v>Khá</v>
      </c>
      <c r="J96" s="13">
        <f>VLOOKUP(B96,[1]Worksheet!B$4:J$291,9,0)</f>
        <v>73</v>
      </c>
      <c r="K96" s="9" t="str">
        <f t="shared" si="5"/>
        <v>Khá</v>
      </c>
    </row>
    <row r="98" spans="1:3" ht="16.5" x14ac:dyDescent="0.2">
      <c r="A98" s="32" t="s">
        <v>357</v>
      </c>
      <c r="B98" s="32"/>
      <c r="C98" s="32"/>
    </row>
  </sheetData>
  <mergeCells count="16">
    <mergeCell ref="A98:C98"/>
    <mergeCell ref="J9:K9"/>
    <mergeCell ref="J10:K10"/>
    <mergeCell ref="G1:K1"/>
    <mergeCell ref="G2:K2"/>
    <mergeCell ref="A1:D1"/>
    <mergeCell ref="A2:D2"/>
    <mergeCell ref="A5:K5"/>
    <mergeCell ref="A9:A11"/>
    <mergeCell ref="B9:B11"/>
    <mergeCell ref="C9:C11"/>
    <mergeCell ref="D9:D11"/>
    <mergeCell ref="H9:I9"/>
    <mergeCell ref="H10:I10"/>
    <mergeCell ref="A6:K6"/>
    <mergeCell ref="A7:K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D2D9D-5D64-40FE-BAD9-99D528E44274}">
  <dimension ref="A1:K101"/>
  <sheetViews>
    <sheetView topLeftCell="A11" workbookViewId="0">
      <selection activeCell="J3" sqref="J1:J1048576"/>
    </sheetView>
  </sheetViews>
  <sheetFormatPr defaultColWidth="24.625" defaultRowHeight="14.25" x14ac:dyDescent="0.2"/>
  <cols>
    <col min="1" max="1" width="4.75" bestFit="1" customWidth="1"/>
    <col min="2" max="2" width="8.875" bestFit="1" customWidth="1"/>
    <col min="3" max="3" width="20.625" bestFit="1" customWidth="1"/>
    <col min="4" max="4" width="9.875" bestFit="1" customWidth="1"/>
    <col min="5" max="5" width="6.875" style="8" bestFit="1" customWidth="1"/>
    <col min="6" max="8" width="5.375" style="8" bestFit="1" customWidth="1"/>
    <col min="9" max="9" width="7.75" bestFit="1" customWidth="1"/>
    <col min="10" max="10" width="5.375" style="8" bestFit="1" customWidth="1"/>
    <col min="11" max="11" width="9.875" customWidth="1"/>
  </cols>
  <sheetData>
    <row r="1" spans="1:11" ht="16.5" x14ac:dyDescent="0.2">
      <c r="A1" s="35" t="s">
        <v>0</v>
      </c>
      <c r="B1" s="35"/>
      <c r="C1" s="35"/>
      <c r="D1" s="35"/>
      <c r="G1" s="34" t="s">
        <v>2</v>
      </c>
      <c r="H1" s="34"/>
      <c r="I1" s="34"/>
      <c r="J1" s="34"/>
      <c r="K1" s="34"/>
    </row>
    <row r="2" spans="1:11" ht="16.5" x14ac:dyDescent="0.2">
      <c r="A2" s="36" t="s">
        <v>1</v>
      </c>
      <c r="B2" s="36"/>
      <c r="C2" s="36"/>
      <c r="D2" s="36"/>
      <c r="G2" s="34" t="s">
        <v>3</v>
      </c>
      <c r="H2" s="34"/>
      <c r="I2" s="34"/>
      <c r="J2" s="34"/>
      <c r="K2" s="34"/>
    </row>
    <row r="3" spans="1:11" ht="16.5" x14ac:dyDescent="0.2">
      <c r="A3" s="1"/>
    </row>
    <row r="5" spans="1:11" ht="19.5" x14ac:dyDescent="0.2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ht="19.5" x14ac:dyDescent="0.2">
      <c r="A6" s="37" t="s">
        <v>359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9.5" x14ac:dyDescent="0.2">
      <c r="A7" s="37" t="s">
        <v>104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11" spans="1:11" ht="15.75" x14ac:dyDescent="0.2">
      <c r="A11" s="43" t="s">
        <v>5</v>
      </c>
      <c r="B11" s="46" t="s">
        <v>6</v>
      </c>
      <c r="C11" s="46" t="s">
        <v>7</v>
      </c>
      <c r="D11" s="46" t="s">
        <v>8</v>
      </c>
      <c r="E11" s="3" t="s">
        <v>9</v>
      </c>
      <c r="F11" s="3" t="s">
        <v>9</v>
      </c>
      <c r="G11" s="3" t="s">
        <v>9</v>
      </c>
      <c r="H11" s="39" t="s">
        <v>13</v>
      </c>
      <c r="I11" s="40"/>
      <c r="J11" s="39" t="s">
        <v>13</v>
      </c>
      <c r="K11" s="40"/>
    </row>
    <row r="12" spans="1:11" ht="31.5" customHeight="1" x14ac:dyDescent="0.2">
      <c r="A12" s="44"/>
      <c r="B12" s="47"/>
      <c r="C12" s="47"/>
      <c r="D12" s="47"/>
      <c r="E12" s="4" t="s">
        <v>10</v>
      </c>
      <c r="F12" s="4" t="s">
        <v>11</v>
      </c>
      <c r="G12" s="4" t="s">
        <v>12</v>
      </c>
      <c r="H12" s="41" t="s">
        <v>14</v>
      </c>
      <c r="I12" s="42"/>
      <c r="J12" s="41" t="s">
        <v>197</v>
      </c>
      <c r="K12" s="42"/>
    </row>
    <row r="13" spans="1:11" ht="15.75" x14ac:dyDescent="0.2">
      <c r="A13" s="45"/>
      <c r="B13" s="47"/>
      <c r="C13" s="47"/>
      <c r="D13" s="47"/>
      <c r="E13" s="14"/>
      <c r="F13" s="14"/>
      <c r="G13" s="14"/>
      <c r="H13" s="3" t="s">
        <v>9</v>
      </c>
      <c r="I13" s="3" t="s">
        <v>15</v>
      </c>
      <c r="J13" s="3" t="s">
        <v>9</v>
      </c>
      <c r="K13" s="3" t="s">
        <v>15</v>
      </c>
    </row>
    <row r="14" spans="1:11" ht="15.75" x14ac:dyDescent="0.25">
      <c r="A14" s="10">
        <v>1</v>
      </c>
      <c r="B14" s="11" t="s">
        <v>360</v>
      </c>
      <c r="C14" s="12" t="s">
        <v>105</v>
      </c>
      <c r="D14" s="13" t="s">
        <v>361</v>
      </c>
      <c r="E14" s="13">
        <v>90</v>
      </c>
      <c r="F14" s="13">
        <v>90</v>
      </c>
      <c r="G14" s="13">
        <f>VLOOKUP(B14,[1]Worksheet!B$4:G$291,6,0)</f>
        <v>90</v>
      </c>
      <c r="H14" s="13">
        <f>VLOOKUP(B14,[1]Worksheet!B$4:H$291,7,0)</f>
        <v>90</v>
      </c>
      <c r="I14" s="9" t="str">
        <f t="shared" ref="I14:I77" si="0">IF(H14&gt;=90,"Xuất sắc",IF(H14&gt;=80,"Tốt", IF(H14&gt;=65,"Khá",IF(H14&gt;=50,"Trung bình", IF(H14&gt;=35, "Yếu", "Kém")))))</f>
        <v>Xuất sắc</v>
      </c>
      <c r="J14" s="13">
        <f>VLOOKUP(B14,[1]Worksheet!B$4:J$291,9,0)</f>
        <v>90</v>
      </c>
      <c r="K14" s="9" t="str">
        <f t="shared" ref="K14:K77" si="1">IF(J14&gt;=90,"Xuất sắc",IF(J14&gt;=80,"Tốt", IF(J14&gt;=65,"Khá",IF(J14&gt;=50,"Trung bình", IF(J14&gt;=35, "Yếu", "Kém")))))</f>
        <v>Xuất sắc</v>
      </c>
    </row>
    <row r="15" spans="1:11" ht="15.75" x14ac:dyDescent="0.25">
      <c r="A15" s="10">
        <v>2</v>
      </c>
      <c r="B15" s="11" t="s">
        <v>362</v>
      </c>
      <c r="C15" s="12" t="s">
        <v>106</v>
      </c>
      <c r="D15" s="13" t="s">
        <v>363</v>
      </c>
      <c r="E15" s="13">
        <v>90</v>
      </c>
      <c r="F15" s="13">
        <v>90</v>
      </c>
      <c r="G15" s="13">
        <f>VLOOKUP(B15,[1]Worksheet!B$4:G$291,6,0)</f>
        <v>90</v>
      </c>
      <c r="H15" s="13">
        <f>VLOOKUP(B15,[1]Worksheet!B$4:H$291,7,0)</f>
        <v>90</v>
      </c>
      <c r="I15" s="9" t="str">
        <f t="shared" si="0"/>
        <v>Xuất sắc</v>
      </c>
      <c r="J15" s="13">
        <f>VLOOKUP(B15,[1]Worksheet!B$4:J$291,9,0)</f>
        <v>90</v>
      </c>
      <c r="K15" s="9" t="str">
        <f t="shared" si="1"/>
        <v>Xuất sắc</v>
      </c>
    </row>
    <row r="16" spans="1:11" ht="15.75" x14ac:dyDescent="0.25">
      <c r="A16" s="10">
        <v>3</v>
      </c>
      <c r="B16" s="11" t="s">
        <v>364</v>
      </c>
      <c r="C16" s="12" t="s">
        <v>107</v>
      </c>
      <c r="D16" s="13" t="s">
        <v>235</v>
      </c>
      <c r="E16" s="13">
        <v>90</v>
      </c>
      <c r="F16" s="13">
        <v>80</v>
      </c>
      <c r="G16" s="13">
        <f>VLOOKUP(B16,[1]Worksheet!B$4:G$291,6,0)</f>
        <v>80</v>
      </c>
      <c r="H16" s="13">
        <f>VLOOKUP(B16,[1]Worksheet!B$4:H$291,7,0)</f>
        <v>80</v>
      </c>
      <c r="I16" s="9" t="str">
        <f t="shared" si="0"/>
        <v>Tốt</v>
      </c>
      <c r="J16" s="13">
        <f>VLOOKUP(B16,[1]Worksheet!B$4:J$291,9,0)</f>
        <v>80</v>
      </c>
      <c r="K16" s="9" t="str">
        <f t="shared" si="1"/>
        <v>Tốt</v>
      </c>
    </row>
    <row r="17" spans="1:11" ht="15.75" x14ac:dyDescent="0.25">
      <c r="A17" s="10">
        <v>4</v>
      </c>
      <c r="B17" s="11" t="s">
        <v>365</v>
      </c>
      <c r="C17" s="12" t="s">
        <v>108</v>
      </c>
      <c r="D17" s="13" t="s">
        <v>366</v>
      </c>
      <c r="E17" s="13">
        <v>90</v>
      </c>
      <c r="F17" s="13">
        <v>90</v>
      </c>
      <c r="G17" s="13">
        <f>VLOOKUP(B17,[1]Worksheet!B$4:G$291,6,0)</f>
        <v>90</v>
      </c>
      <c r="H17" s="13">
        <f>VLOOKUP(B17,[1]Worksheet!B$4:H$291,7,0)</f>
        <v>90</v>
      </c>
      <c r="I17" s="9" t="str">
        <f t="shared" si="0"/>
        <v>Xuất sắc</v>
      </c>
      <c r="J17" s="13">
        <f>VLOOKUP(B17,[1]Worksheet!B$4:J$291,9,0)</f>
        <v>90</v>
      </c>
      <c r="K17" s="9" t="str">
        <f t="shared" si="1"/>
        <v>Xuất sắc</v>
      </c>
    </row>
    <row r="18" spans="1:11" ht="15.75" x14ac:dyDescent="0.25">
      <c r="A18" s="10">
        <v>5</v>
      </c>
      <c r="B18" s="11" t="s">
        <v>367</v>
      </c>
      <c r="C18" s="12" t="s">
        <v>109</v>
      </c>
      <c r="D18" s="13" t="s">
        <v>297</v>
      </c>
      <c r="E18" s="13">
        <v>90</v>
      </c>
      <c r="F18" s="13">
        <v>90</v>
      </c>
      <c r="G18" s="13">
        <f>VLOOKUP(B18,[1]Worksheet!B$4:G$291,6,0)</f>
        <v>90</v>
      </c>
      <c r="H18" s="13">
        <f>VLOOKUP(B18,[1]Worksheet!B$4:H$291,7,0)</f>
        <v>90</v>
      </c>
      <c r="I18" s="9" t="str">
        <f t="shared" si="0"/>
        <v>Xuất sắc</v>
      </c>
      <c r="J18" s="13">
        <f>VLOOKUP(B18,[1]Worksheet!B$4:J$291,9,0)</f>
        <v>90</v>
      </c>
      <c r="K18" s="9" t="str">
        <f t="shared" si="1"/>
        <v>Xuất sắc</v>
      </c>
    </row>
    <row r="19" spans="1:11" ht="15.75" x14ac:dyDescent="0.25">
      <c r="A19" s="10">
        <v>6</v>
      </c>
      <c r="B19" s="11" t="s">
        <v>368</v>
      </c>
      <c r="C19" s="12" t="s">
        <v>110</v>
      </c>
      <c r="D19" s="13" t="s">
        <v>369</v>
      </c>
      <c r="E19" s="13">
        <v>90</v>
      </c>
      <c r="F19" s="13">
        <v>90</v>
      </c>
      <c r="G19" s="13">
        <f>VLOOKUP(B19,[1]Worksheet!B$4:G$291,6,0)</f>
        <v>90</v>
      </c>
      <c r="H19" s="13">
        <f>VLOOKUP(B19,[1]Worksheet!B$4:H$291,7,0)</f>
        <v>90</v>
      </c>
      <c r="I19" s="9" t="str">
        <f t="shared" si="0"/>
        <v>Xuất sắc</v>
      </c>
      <c r="J19" s="13">
        <f>VLOOKUP(B19,[1]Worksheet!B$4:J$291,9,0)</f>
        <v>90</v>
      </c>
      <c r="K19" s="9" t="str">
        <f t="shared" si="1"/>
        <v>Xuất sắc</v>
      </c>
    </row>
    <row r="20" spans="1:11" ht="15.75" x14ac:dyDescent="0.25">
      <c r="A20" s="10">
        <v>7</v>
      </c>
      <c r="B20" s="11" t="s">
        <v>370</v>
      </c>
      <c r="C20" s="12" t="s">
        <v>111</v>
      </c>
      <c r="D20" s="13" t="s">
        <v>371</v>
      </c>
      <c r="E20" s="13">
        <v>80</v>
      </c>
      <c r="F20" s="13">
        <v>80</v>
      </c>
      <c r="G20" s="13">
        <f>VLOOKUP(B20,[1]Worksheet!B$4:G$291,6,0)</f>
        <v>80</v>
      </c>
      <c r="H20" s="13">
        <f>VLOOKUP(B20,[1]Worksheet!B$4:H$291,7,0)</f>
        <v>80</v>
      </c>
      <c r="I20" s="9" t="str">
        <f t="shared" si="0"/>
        <v>Tốt</v>
      </c>
      <c r="J20" s="13">
        <f>VLOOKUP(B20,[1]Worksheet!B$4:J$291,9,0)</f>
        <v>80</v>
      </c>
      <c r="K20" s="9" t="str">
        <f t="shared" si="1"/>
        <v>Tốt</v>
      </c>
    </row>
    <row r="21" spans="1:11" ht="15.75" x14ac:dyDescent="0.25">
      <c r="A21" s="10">
        <v>8</v>
      </c>
      <c r="B21" s="11" t="s">
        <v>372</v>
      </c>
      <c r="C21" s="12" t="s">
        <v>112</v>
      </c>
      <c r="D21" s="13" t="s">
        <v>373</v>
      </c>
      <c r="E21" s="13">
        <v>90</v>
      </c>
      <c r="F21" s="13">
        <v>90</v>
      </c>
      <c r="G21" s="13">
        <f>VLOOKUP(B21,[1]Worksheet!B$4:G$291,6,0)</f>
        <v>90</v>
      </c>
      <c r="H21" s="13">
        <f>VLOOKUP(B21,[1]Worksheet!B$4:H$291,7,0)</f>
        <v>90</v>
      </c>
      <c r="I21" s="9" t="str">
        <f t="shared" si="0"/>
        <v>Xuất sắc</v>
      </c>
      <c r="J21" s="13">
        <f>VLOOKUP(B21,[1]Worksheet!B$4:J$291,9,0)</f>
        <v>90</v>
      </c>
      <c r="K21" s="9" t="str">
        <f t="shared" si="1"/>
        <v>Xuất sắc</v>
      </c>
    </row>
    <row r="22" spans="1:11" ht="15.75" x14ac:dyDescent="0.25">
      <c r="A22" s="10">
        <v>9</v>
      </c>
      <c r="B22" s="11" t="s">
        <v>374</v>
      </c>
      <c r="C22" s="12" t="s">
        <v>113</v>
      </c>
      <c r="D22" s="13" t="s">
        <v>375</v>
      </c>
      <c r="E22" s="13">
        <v>80</v>
      </c>
      <c r="F22" s="13">
        <v>80</v>
      </c>
      <c r="G22" s="13">
        <f>VLOOKUP(B22,[1]Worksheet!B$4:G$291,6,0)</f>
        <v>80</v>
      </c>
      <c r="H22" s="13">
        <f>VLOOKUP(B22,[1]Worksheet!B$4:H$291,7,0)</f>
        <v>80</v>
      </c>
      <c r="I22" s="9" t="str">
        <f t="shared" si="0"/>
        <v>Tốt</v>
      </c>
      <c r="J22" s="13">
        <f>VLOOKUP(B22,[1]Worksheet!B$4:J$291,9,0)</f>
        <v>80</v>
      </c>
      <c r="K22" s="9" t="str">
        <f t="shared" si="1"/>
        <v>Tốt</v>
      </c>
    </row>
    <row r="23" spans="1:11" ht="15.75" x14ac:dyDescent="0.25">
      <c r="A23" s="10">
        <v>10</v>
      </c>
      <c r="B23" s="11" t="s">
        <v>376</v>
      </c>
      <c r="C23" s="12" t="s">
        <v>114</v>
      </c>
      <c r="D23" s="13" t="s">
        <v>377</v>
      </c>
      <c r="E23" s="13">
        <v>80</v>
      </c>
      <c r="F23" s="13">
        <v>80</v>
      </c>
      <c r="G23" s="13">
        <f>VLOOKUP(B23,[1]Worksheet!B$4:G$291,6,0)</f>
        <v>80</v>
      </c>
      <c r="H23" s="13">
        <f>VLOOKUP(B23,[1]Worksheet!B$4:H$291,7,0)</f>
        <v>80</v>
      </c>
      <c r="I23" s="9" t="str">
        <f t="shared" si="0"/>
        <v>Tốt</v>
      </c>
      <c r="J23" s="13">
        <f>VLOOKUP(B23,[1]Worksheet!B$4:J$291,9,0)</f>
        <v>80</v>
      </c>
      <c r="K23" s="9" t="str">
        <f t="shared" si="1"/>
        <v>Tốt</v>
      </c>
    </row>
    <row r="24" spans="1:11" ht="15.75" x14ac:dyDescent="0.25">
      <c r="A24" s="10">
        <v>11</v>
      </c>
      <c r="B24" s="11" t="s">
        <v>378</v>
      </c>
      <c r="C24" s="12" t="s">
        <v>115</v>
      </c>
      <c r="D24" s="13" t="s">
        <v>379</v>
      </c>
      <c r="E24" s="13">
        <v>90</v>
      </c>
      <c r="F24" s="13">
        <v>90</v>
      </c>
      <c r="G24" s="13">
        <f>VLOOKUP(B24,[1]Worksheet!B$4:G$291,6,0)</f>
        <v>90</v>
      </c>
      <c r="H24" s="13">
        <f>VLOOKUP(B24,[1]Worksheet!B$4:H$291,7,0)</f>
        <v>90</v>
      </c>
      <c r="I24" s="9" t="str">
        <f t="shared" si="0"/>
        <v>Xuất sắc</v>
      </c>
      <c r="J24" s="13">
        <f>VLOOKUP(B24,[1]Worksheet!B$4:J$291,9,0)</f>
        <v>90</v>
      </c>
      <c r="K24" s="9" t="str">
        <f t="shared" si="1"/>
        <v>Xuất sắc</v>
      </c>
    </row>
    <row r="25" spans="1:11" ht="15.75" x14ac:dyDescent="0.25">
      <c r="A25" s="10">
        <v>12</v>
      </c>
      <c r="B25" s="11" t="s">
        <v>380</v>
      </c>
      <c r="C25" s="12" t="s">
        <v>116</v>
      </c>
      <c r="D25" s="13" t="s">
        <v>381</v>
      </c>
      <c r="E25" s="13">
        <v>80</v>
      </c>
      <c r="F25" s="13">
        <v>80</v>
      </c>
      <c r="G25" s="13">
        <f>VLOOKUP(B25,[1]Worksheet!B$4:G$291,6,0)</f>
        <v>80</v>
      </c>
      <c r="H25" s="13">
        <f>VLOOKUP(B25,[1]Worksheet!B$4:H$291,7,0)</f>
        <v>80</v>
      </c>
      <c r="I25" s="9" t="str">
        <f t="shared" si="0"/>
        <v>Tốt</v>
      </c>
      <c r="J25" s="13">
        <f>VLOOKUP(B25,[1]Worksheet!B$4:J$291,9,0)</f>
        <v>80</v>
      </c>
      <c r="K25" s="9" t="str">
        <f t="shared" si="1"/>
        <v>Tốt</v>
      </c>
    </row>
    <row r="26" spans="1:11" ht="15.75" x14ac:dyDescent="0.25">
      <c r="A26" s="10">
        <v>13</v>
      </c>
      <c r="B26" s="11" t="s">
        <v>382</v>
      </c>
      <c r="C26" s="12" t="s">
        <v>117</v>
      </c>
      <c r="D26" s="13" t="s">
        <v>383</v>
      </c>
      <c r="E26" s="13">
        <v>90</v>
      </c>
      <c r="F26" s="13">
        <v>90</v>
      </c>
      <c r="G26" s="13">
        <f>VLOOKUP(B26,[1]Worksheet!B$4:G$291,6,0)</f>
        <v>90</v>
      </c>
      <c r="H26" s="13">
        <f>VLOOKUP(B26,[1]Worksheet!B$4:H$291,7,0)</f>
        <v>90</v>
      </c>
      <c r="I26" s="9" t="str">
        <f t="shared" si="0"/>
        <v>Xuất sắc</v>
      </c>
      <c r="J26" s="13">
        <f>VLOOKUP(B26,[1]Worksheet!B$4:J$291,9,0)</f>
        <v>90</v>
      </c>
      <c r="K26" s="9" t="str">
        <f t="shared" si="1"/>
        <v>Xuất sắc</v>
      </c>
    </row>
    <row r="27" spans="1:11" ht="15.75" x14ac:dyDescent="0.25">
      <c r="A27" s="10">
        <v>14</v>
      </c>
      <c r="B27" s="11" t="s">
        <v>384</v>
      </c>
      <c r="C27" s="12" t="s">
        <v>118</v>
      </c>
      <c r="D27" s="13" t="s">
        <v>385</v>
      </c>
      <c r="E27" s="13">
        <v>80</v>
      </c>
      <c r="F27" s="13">
        <v>80</v>
      </c>
      <c r="G27" s="13">
        <f>VLOOKUP(B27,[1]Worksheet!B$4:G$291,6,0)</f>
        <v>80</v>
      </c>
      <c r="H27" s="13">
        <f>VLOOKUP(B27,[1]Worksheet!B$4:H$291,7,0)</f>
        <v>80</v>
      </c>
      <c r="I27" s="9" t="str">
        <f t="shared" si="0"/>
        <v>Tốt</v>
      </c>
      <c r="J27" s="13">
        <f>VLOOKUP(B27,[1]Worksheet!B$4:J$291,9,0)</f>
        <v>80</v>
      </c>
      <c r="K27" s="9" t="str">
        <f t="shared" si="1"/>
        <v>Tốt</v>
      </c>
    </row>
    <row r="28" spans="1:11" ht="15.75" x14ac:dyDescent="0.25">
      <c r="A28" s="10">
        <v>15</v>
      </c>
      <c r="B28" s="11" t="s">
        <v>386</v>
      </c>
      <c r="C28" s="12" t="s">
        <v>119</v>
      </c>
      <c r="D28" s="13" t="s">
        <v>255</v>
      </c>
      <c r="E28" s="13">
        <v>85</v>
      </c>
      <c r="F28" s="13">
        <v>85</v>
      </c>
      <c r="G28" s="13">
        <f>VLOOKUP(B28,[1]Worksheet!B$4:G$291,6,0)</f>
        <v>85</v>
      </c>
      <c r="H28" s="13">
        <f>VLOOKUP(B28,[1]Worksheet!B$4:H$291,7,0)</f>
        <v>85</v>
      </c>
      <c r="I28" s="9" t="str">
        <f t="shared" si="0"/>
        <v>Tốt</v>
      </c>
      <c r="J28" s="13">
        <f>VLOOKUP(B28,[1]Worksheet!B$4:J$291,9,0)</f>
        <v>85</v>
      </c>
      <c r="K28" s="9" t="str">
        <f t="shared" si="1"/>
        <v>Tốt</v>
      </c>
    </row>
    <row r="29" spans="1:11" ht="15.75" x14ac:dyDescent="0.25">
      <c r="A29" s="10">
        <v>16</v>
      </c>
      <c r="B29" s="11" t="s">
        <v>387</v>
      </c>
      <c r="C29" s="12" t="s">
        <v>120</v>
      </c>
      <c r="D29" s="13" t="s">
        <v>388</v>
      </c>
      <c r="E29" s="13">
        <v>90</v>
      </c>
      <c r="F29" s="13">
        <v>90</v>
      </c>
      <c r="G29" s="13">
        <f>VLOOKUP(B29,[1]Worksheet!B$4:G$291,6,0)</f>
        <v>90</v>
      </c>
      <c r="H29" s="13">
        <f>VLOOKUP(B29,[1]Worksheet!B$4:H$291,7,0)</f>
        <v>90</v>
      </c>
      <c r="I29" s="9" t="str">
        <f t="shared" si="0"/>
        <v>Xuất sắc</v>
      </c>
      <c r="J29" s="13">
        <f>VLOOKUP(B29,[1]Worksheet!B$4:J$291,9,0)</f>
        <v>90</v>
      </c>
      <c r="K29" s="9" t="str">
        <f t="shared" si="1"/>
        <v>Xuất sắc</v>
      </c>
    </row>
    <row r="30" spans="1:11" ht="15.75" x14ac:dyDescent="0.25">
      <c r="A30" s="10">
        <v>17</v>
      </c>
      <c r="B30" s="11" t="s">
        <v>389</v>
      </c>
      <c r="C30" s="12" t="s">
        <v>121</v>
      </c>
      <c r="D30" s="13" t="s">
        <v>390</v>
      </c>
      <c r="E30" s="13">
        <v>70</v>
      </c>
      <c r="F30" s="13">
        <v>77</v>
      </c>
      <c r="G30" s="13">
        <f>VLOOKUP(B30,[1]Worksheet!B$4:G$291,6,0)</f>
        <v>77</v>
      </c>
      <c r="H30" s="13">
        <f>VLOOKUP(B30,[1]Worksheet!B$4:H$291,7,0)</f>
        <v>77</v>
      </c>
      <c r="I30" s="9" t="str">
        <f t="shared" si="0"/>
        <v>Khá</v>
      </c>
      <c r="J30" s="13">
        <f>VLOOKUP(B30,[1]Worksheet!B$4:J$291,9,0)</f>
        <v>77</v>
      </c>
      <c r="K30" s="9" t="str">
        <f t="shared" si="1"/>
        <v>Khá</v>
      </c>
    </row>
    <row r="31" spans="1:11" ht="15.75" x14ac:dyDescent="0.25">
      <c r="A31" s="10">
        <v>18</v>
      </c>
      <c r="B31" s="11" t="s">
        <v>391</v>
      </c>
      <c r="C31" s="12" t="s">
        <v>122</v>
      </c>
      <c r="D31" s="13" t="s">
        <v>392</v>
      </c>
      <c r="E31" s="13">
        <v>90</v>
      </c>
      <c r="F31" s="13">
        <v>90</v>
      </c>
      <c r="G31" s="13">
        <f>VLOOKUP(B31,[1]Worksheet!B$4:G$291,6,0)</f>
        <v>90</v>
      </c>
      <c r="H31" s="13">
        <f>VLOOKUP(B31,[1]Worksheet!B$4:H$291,7,0)</f>
        <v>90</v>
      </c>
      <c r="I31" s="9" t="str">
        <f t="shared" si="0"/>
        <v>Xuất sắc</v>
      </c>
      <c r="J31" s="13">
        <f>VLOOKUP(B31,[1]Worksheet!B$4:J$291,9,0)</f>
        <v>90</v>
      </c>
      <c r="K31" s="9" t="str">
        <f t="shared" si="1"/>
        <v>Xuất sắc</v>
      </c>
    </row>
    <row r="32" spans="1:11" ht="15.75" x14ac:dyDescent="0.25">
      <c r="A32" s="10">
        <v>19</v>
      </c>
      <c r="B32" s="11" t="s">
        <v>393</v>
      </c>
      <c r="C32" s="12" t="s">
        <v>73</v>
      </c>
      <c r="D32" s="13" t="s">
        <v>394</v>
      </c>
      <c r="E32" s="13">
        <v>70</v>
      </c>
      <c r="F32" s="13">
        <v>73</v>
      </c>
      <c r="G32" s="13">
        <f>VLOOKUP(B32,[1]Worksheet!B$4:G$291,6,0)</f>
        <v>73</v>
      </c>
      <c r="H32" s="13">
        <f>VLOOKUP(B32,[1]Worksheet!B$4:H$291,7,0)</f>
        <v>73</v>
      </c>
      <c r="I32" s="9" t="str">
        <f t="shared" si="0"/>
        <v>Khá</v>
      </c>
      <c r="J32" s="13">
        <f>VLOOKUP(B32,[1]Worksheet!B$4:J$291,9,0)</f>
        <v>73</v>
      </c>
      <c r="K32" s="9" t="str">
        <f t="shared" si="1"/>
        <v>Khá</v>
      </c>
    </row>
    <row r="33" spans="1:11" ht="15.75" x14ac:dyDescent="0.25">
      <c r="A33" s="10">
        <v>20</v>
      </c>
      <c r="B33" s="11" t="s">
        <v>395</v>
      </c>
      <c r="C33" s="12" t="s">
        <v>123</v>
      </c>
      <c r="D33" s="13" t="s">
        <v>239</v>
      </c>
      <c r="E33" s="13">
        <v>84</v>
      </c>
      <c r="F33" s="13">
        <v>92</v>
      </c>
      <c r="G33" s="13">
        <f>VLOOKUP(B33,[1]Worksheet!B$4:G$291,6,0)</f>
        <v>92</v>
      </c>
      <c r="H33" s="13">
        <f>VLOOKUP(B33,[1]Worksheet!B$4:H$291,7,0)</f>
        <v>92</v>
      </c>
      <c r="I33" s="9" t="str">
        <f t="shared" si="0"/>
        <v>Xuất sắc</v>
      </c>
      <c r="J33" s="13">
        <f>VLOOKUP(B33,[1]Worksheet!B$4:J$291,9,0)</f>
        <v>92</v>
      </c>
      <c r="K33" s="9" t="str">
        <f t="shared" si="1"/>
        <v>Xuất sắc</v>
      </c>
    </row>
    <row r="34" spans="1:11" ht="15.75" x14ac:dyDescent="0.25">
      <c r="A34" s="10">
        <v>21</v>
      </c>
      <c r="B34" s="11" t="s">
        <v>396</v>
      </c>
      <c r="C34" s="12" t="s">
        <v>124</v>
      </c>
      <c r="D34" s="13" t="s">
        <v>397</v>
      </c>
      <c r="E34" s="13">
        <v>90</v>
      </c>
      <c r="F34" s="13">
        <v>90</v>
      </c>
      <c r="G34" s="13">
        <f>VLOOKUP(B34,[1]Worksheet!B$4:G$291,6,0)</f>
        <v>90</v>
      </c>
      <c r="H34" s="13">
        <f>VLOOKUP(B34,[1]Worksheet!B$4:H$291,7,0)</f>
        <v>90</v>
      </c>
      <c r="I34" s="9" t="str">
        <f t="shared" si="0"/>
        <v>Xuất sắc</v>
      </c>
      <c r="J34" s="13">
        <f>VLOOKUP(B34,[1]Worksheet!B$4:J$291,9,0)</f>
        <v>90</v>
      </c>
      <c r="K34" s="9" t="str">
        <f t="shared" si="1"/>
        <v>Xuất sắc</v>
      </c>
    </row>
    <row r="35" spans="1:11" ht="15.75" x14ac:dyDescent="0.25">
      <c r="A35" s="10">
        <v>22</v>
      </c>
      <c r="B35" s="11" t="s">
        <v>398</v>
      </c>
      <c r="C35" s="12" t="s">
        <v>125</v>
      </c>
      <c r="D35" s="13" t="s">
        <v>263</v>
      </c>
      <c r="E35" s="13">
        <v>70</v>
      </c>
      <c r="F35" s="13">
        <v>80</v>
      </c>
      <c r="G35" s="13">
        <f>VLOOKUP(B35,[1]Worksheet!B$4:G$291,6,0)</f>
        <v>80</v>
      </c>
      <c r="H35" s="13">
        <f>VLOOKUP(B35,[1]Worksheet!B$4:H$291,7,0)</f>
        <v>80</v>
      </c>
      <c r="I35" s="9" t="str">
        <f t="shared" si="0"/>
        <v>Tốt</v>
      </c>
      <c r="J35" s="13">
        <f>VLOOKUP(B35,[1]Worksheet!B$4:J$291,9,0)</f>
        <v>80</v>
      </c>
      <c r="K35" s="9" t="str">
        <f t="shared" si="1"/>
        <v>Tốt</v>
      </c>
    </row>
    <row r="36" spans="1:11" ht="15.75" x14ac:dyDescent="0.25">
      <c r="A36" s="10">
        <v>23</v>
      </c>
      <c r="B36" s="11" t="s">
        <v>399</v>
      </c>
      <c r="C36" s="12" t="s">
        <v>126</v>
      </c>
      <c r="D36" s="13" t="s">
        <v>383</v>
      </c>
      <c r="E36" s="13">
        <v>67</v>
      </c>
      <c r="F36" s="13">
        <v>67</v>
      </c>
      <c r="G36" s="13">
        <f>VLOOKUP(B36,[1]Worksheet!B$4:G$291,6,0)</f>
        <v>67</v>
      </c>
      <c r="H36" s="13">
        <f>VLOOKUP(B36,[1]Worksheet!B$4:H$291,7,0)</f>
        <v>67</v>
      </c>
      <c r="I36" s="9" t="str">
        <f t="shared" si="0"/>
        <v>Khá</v>
      </c>
      <c r="J36" s="13">
        <f>VLOOKUP(B36,[1]Worksheet!B$4:J$291,9,0)</f>
        <v>67</v>
      </c>
      <c r="K36" s="9" t="str">
        <f t="shared" si="1"/>
        <v>Khá</v>
      </c>
    </row>
    <row r="37" spans="1:11" ht="15.75" x14ac:dyDescent="0.25">
      <c r="A37" s="10">
        <v>24</v>
      </c>
      <c r="B37" s="11" t="s">
        <v>400</v>
      </c>
      <c r="C37" s="12" t="s">
        <v>127</v>
      </c>
      <c r="D37" s="13" t="s">
        <v>401</v>
      </c>
      <c r="E37" s="13">
        <v>94</v>
      </c>
      <c r="F37" s="13">
        <v>92</v>
      </c>
      <c r="G37" s="13">
        <f>VLOOKUP(B37,[1]Worksheet!B$4:G$291,6,0)</f>
        <v>92</v>
      </c>
      <c r="H37" s="13">
        <f>VLOOKUP(B37,[1]Worksheet!B$4:H$291,7,0)</f>
        <v>92</v>
      </c>
      <c r="I37" s="9" t="str">
        <f t="shared" si="0"/>
        <v>Xuất sắc</v>
      </c>
      <c r="J37" s="13">
        <f>VLOOKUP(B37,[1]Worksheet!B$4:J$291,9,0)</f>
        <v>92</v>
      </c>
      <c r="K37" s="9" t="str">
        <f t="shared" si="1"/>
        <v>Xuất sắc</v>
      </c>
    </row>
    <row r="38" spans="1:11" ht="15.75" x14ac:dyDescent="0.25">
      <c r="A38" s="10">
        <v>25</v>
      </c>
      <c r="B38" s="11" t="s">
        <v>402</v>
      </c>
      <c r="C38" s="12" t="s">
        <v>128</v>
      </c>
      <c r="D38" s="13" t="s">
        <v>403</v>
      </c>
      <c r="E38" s="13">
        <v>90</v>
      </c>
      <c r="F38" s="13">
        <v>90</v>
      </c>
      <c r="G38" s="13">
        <f>VLOOKUP(B38,[1]Worksheet!B$4:G$291,6,0)</f>
        <v>90</v>
      </c>
      <c r="H38" s="13">
        <f>VLOOKUP(B38,[1]Worksheet!B$4:H$291,7,0)</f>
        <v>90</v>
      </c>
      <c r="I38" s="9" t="str">
        <f t="shared" si="0"/>
        <v>Xuất sắc</v>
      </c>
      <c r="J38" s="13">
        <f>VLOOKUP(B38,[1]Worksheet!B$4:J$291,9,0)</f>
        <v>90</v>
      </c>
      <c r="K38" s="9" t="str">
        <f t="shared" si="1"/>
        <v>Xuất sắc</v>
      </c>
    </row>
    <row r="39" spans="1:11" ht="15.75" x14ac:dyDescent="0.25">
      <c r="A39" s="10">
        <v>26</v>
      </c>
      <c r="B39" s="11" t="s">
        <v>404</v>
      </c>
      <c r="C39" s="12" t="s">
        <v>129</v>
      </c>
      <c r="D39" s="13" t="s">
        <v>405</v>
      </c>
      <c r="E39" s="13">
        <v>90</v>
      </c>
      <c r="F39" s="13">
        <v>90</v>
      </c>
      <c r="G39" s="13">
        <f>VLOOKUP(B39,[1]Worksheet!B$4:G$291,6,0)</f>
        <v>90</v>
      </c>
      <c r="H39" s="13">
        <f>VLOOKUP(B39,[1]Worksheet!B$4:H$291,7,0)</f>
        <v>90</v>
      </c>
      <c r="I39" s="9" t="str">
        <f t="shared" si="0"/>
        <v>Xuất sắc</v>
      </c>
      <c r="J39" s="13">
        <f>VLOOKUP(B39,[1]Worksheet!B$4:J$291,9,0)</f>
        <v>90</v>
      </c>
      <c r="K39" s="9" t="str">
        <f t="shared" si="1"/>
        <v>Xuất sắc</v>
      </c>
    </row>
    <row r="40" spans="1:11" ht="15.75" x14ac:dyDescent="0.25">
      <c r="A40" s="10">
        <v>27</v>
      </c>
      <c r="B40" s="11" t="s">
        <v>406</v>
      </c>
      <c r="C40" s="12" t="s">
        <v>130</v>
      </c>
      <c r="D40" s="13" t="s">
        <v>407</v>
      </c>
      <c r="E40" s="13">
        <v>95</v>
      </c>
      <c r="F40" s="13">
        <v>95</v>
      </c>
      <c r="G40" s="13">
        <f>VLOOKUP(B40,[1]Worksheet!B$4:G$291,6,0)</f>
        <v>95</v>
      </c>
      <c r="H40" s="13">
        <f>VLOOKUP(B40,[1]Worksheet!B$4:H$291,7,0)</f>
        <v>95</v>
      </c>
      <c r="I40" s="9" t="str">
        <f t="shared" si="0"/>
        <v>Xuất sắc</v>
      </c>
      <c r="J40" s="13">
        <f>VLOOKUP(B40,[1]Worksheet!B$4:J$291,9,0)</f>
        <v>95</v>
      </c>
      <c r="K40" s="9" t="str">
        <f t="shared" si="1"/>
        <v>Xuất sắc</v>
      </c>
    </row>
    <row r="41" spans="1:11" ht="15.75" x14ac:dyDescent="0.25">
      <c r="A41" s="10">
        <v>28</v>
      </c>
      <c r="B41" s="11" t="s">
        <v>408</v>
      </c>
      <c r="C41" s="12" t="s">
        <v>131</v>
      </c>
      <c r="D41" s="13" t="s">
        <v>409</v>
      </c>
      <c r="E41" s="13">
        <v>92</v>
      </c>
      <c r="F41" s="13">
        <v>90</v>
      </c>
      <c r="G41" s="13">
        <f>VLOOKUP(B41,[1]Worksheet!B$4:G$291,6,0)</f>
        <v>90</v>
      </c>
      <c r="H41" s="13">
        <f>VLOOKUP(B41,[1]Worksheet!B$4:H$291,7,0)</f>
        <v>90</v>
      </c>
      <c r="I41" s="9" t="str">
        <f t="shared" si="0"/>
        <v>Xuất sắc</v>
      </c>
      <c r="J41" s="13">
        <f>VLOOKUP(B41,[1]Worksheet!B$4:J$291,9,0)</f>
        <v>90</v>
      </c>
      <c r="K41" s="9" t="str">
        <f t="shared" si="1"/>
        <v>Xuất sắc</v>
      </c>
    </row>
    <row r="42" spans="1:11" ht="15.75" x14ac:dyDescent="0.25">
      <c r="A42" s="10">
        <v>29</v>
      </c>
      <c r="B42" s="11" t="s">
        <v>410</v>
      </c>
      <c r="C42" s="12" t="s">
        <v>132</v>
      </c>
      <c r="D42" s="13" t="s">
        <v>411</v>
      </c>
      <c r="E42" s="13">
        <v>82</v>
      </c>
      <c r="F42" s="13">
        <v>80</v>
      </c>
      <c r="G42" s="13">
        <f>VLOOKUP(B42,[1]Worksheet!B$4:G$291,6,0)</f>
        <v>80</v>
      </c>
      <c r="H42" s="13">
        <f>VLOOKUP(B42,[1]Worksheet!B$4:H$291,7,0)</f>
        <v>80</v>
      </c>
      <c r="I42" s="9" t="str">
        <f t="shared" si="0"/>
        <v>Tốt</v>
      </c>
      <c r="J42" s="13">
        <f>VLOOKUP(B42,[1]Worksheet!B$4:J$291,9,0)</f>
        <v>80</v>
      </c>
      <c r="K42" s="9" t="str">
        <f t="shared" si="1"/>
        <v>Tốt</v>
      </c>
    </row>
    <row r="43" spans="1:11" ht="15.75" x14ac:dyDescent="0.25">
      <c r="A43" s="10">
        <v>30</v>
      </c>
      <c r="B43" s="11" t="s">
        <v>412</v>
      </c>
      <c r="C43" s="12" t="s">
        <v>133</v>
      </c>
      <c r="D43" s="13" t="s">
        <v>413</v>
      </c>
      <c r="E43" s="13">
        <v>80</v>
      </c>
      <c r="F43" s="13">
        <v>80</v>
      </c>
      <c r="G43" s="13">
        <f>VLOOKUP(B43,[1]Worksheet!B$4:G$291,6,0)</f>
        <v>80</v>
      </c>
      <c r="H43" s="13">
        <f>VLOOKUP(B43,[1]Worksheet!B$4:H$291,7,0)</f>
        <v>80</v>
      </c>
      <c r="I43" s="9" t="str">
        <f t="shared" si="0"/>
        <v>Tốt</v>
      </c>
      <c r="J43" s="13">
        <f>VLOOKUP(B43,[1]Worksheet!B$4:J$291,9,0)</f>
        <v>80</v>
      </c>
      <c r="K43" s="9" t="str">
        <f t="shared" si="1"/>
        <v>Tốt</v>
      </c>
    </row>
    <row r="44" spans="1:11" ht="15.75" x14ac:dyDescent="0.25">
      <c r="A44" s="10">
        <v>31</v>
      </c>
      <c r="B44" s="11" t="s">
        <v>414</v>
      </c>
      <c r="C44" s="12" t="s">
        <v>134</v>
      </c>
      <c r="D44" s="13" t="s">
        <v>415</v>
      </c>
      <c r="E44" s="13">
        <v>84</v>
      </c>
      <c r="F44" s="13">
        <v>80</v>
      </c>
      <c r="G44" s="13">
        <f>VLOOKUP(B44,[1]Worksheet!B$4:G$291,6,0)</f>
        <v>80</v>
      </c>
      <c r="H44" s="13">
        <f>VLOOKUP(B44,[1]Worksheet!B$4:H$291,7,0)</f>
        <v>80</v>
      </c>
      <c r="I44" s="9" t="str">
        <f t="shared" si="0"/>
        <v>Tốt</v>
      </c>
      <c r="J44" s="13">
        <f>VLOOKUP(B44,[1]Worksheet!B$4:J$291,9,0)</f>
        <v>80</v>
      </c>
      <c r="K44" s="9" t="str">
        <f t="shared" si="1"/>
        <v>Tốt</v>
      </c>
    </row>
    <row r="45" spans="1:11" ht="15.75" x14ac:dyDescent="0.25">
      <c r="A45" s="10">
        <v>32</v>
      </c>
      <c r="B45" s="11" t="s">
        <v>416</v>
      </c>
      <c r="C45" s="12" t="s">
        <v>135</v>
      </c>
      <c r="D45" s="13" t="s">
        <v>417</v>
      </c>
      <c r="E45" s="13">
        <v>90</v>
      </c>
      <c r="F45" s="13">
        <v>90</v>
      </c>
      <c r="G45" s="13">
        <f>VLOOKUP(B45,[1]Worksheet!B$4:G$291,6,0)</f>
        <v>90</v>
      </c>
      <c r="H45" s="13">
        <f>VLOOKUP(B45,[1]Worksheet!B$4:H$291,7,0)</f>
        <v>90</v>
      </c>
      <c r="I45" s="9" t="str">
        <f t="shared" si="0"/>
        <v>Xuất sắc</v>
      </c>
      <c r="J45" s="13">
        <f>VLOOKUP(B45,[1]Worksheet!B$4:J$291,9,0)</f>
        <v>90</v>
      </c>
      <c r="K45" s="9" t="str">
        <f t="shared" si="1"/>
        <v>Xuất sắc</v>
      </c>
    </row>
    <row r="46" spans="1:11" ht="15.75" x14ac:dyDescent="0.25">
      <c r="A46" s="10">
        <v>33</v>
      </c>
      <c r="B46" s="11" t="s">
        <v>418</v>
      </c>
      <c r="C46" s="12" t="s">
        <v>136</v>
      </c>
      <c r="D46" s="13" t="s">
        <v>419</v>
      </c>
      <c r="E46" s="13">
        <v>90</v>
      </c>
      <c r="F46" s="13">
        <v>90</v>
      </c>
      <c r="G46" s="13">
        <f>VLOOKUP(B46,[1]Worksheet!B$4:G$291,6,0)</f>
        <v>90</v>
      </c>
      <c r="H46" s="13">
        <f>VLOOKUP(B46,[1]Worksheet!B$4:H$291,7,0)</f>
        <v>90</v>
      </c>
      <c r="I46" s="9" t="str">
        <f t="shared" si="0"/>
        <v>Xuất sắc</v>
      </c>
      <c r="J46" s="13">
        <f>VLOOKUP(B46,[1]Worksheet!B$4:J$291,9,0)</f>
        <v>90</v>
      </c>
      <c r="K46" s="9" t="str">
        <f t="shared" si="1"/>
        <v>Xuất sắc</v>
      </c>
    </row>
    <row r="47" spans="1:11" ht="15.75" x14ac:dyDescent="0.25">
      <c r="A47" s="10">
        <v>34</v>
      </c>
      <c r="B47" s="11" t="s">
        <v>420</v>
      </c>
      <c r="C47" s="12" t="s">
        <v>137</v>
      </c>
      <c r="D47" s="13" t="s">
        <v>421</v>
      </c>
      <c r="E47" s="13">
        <v>90</v>
      </c>
      <c r="F47" s="13">
        <v>80</v>
      </c>
      <c r="G47" s="13">
        <f>VLOOKUP(B47,[1]Worksheet!B$4:G$291,6,0)</f>
        <v>80</v>
      </c>
      <c r="H47" s="13">
        <f>VLOOKUP(B47,[1]Worksheet!B$4:H$291,7,0)</f>
        <v>80</v>
      </c>
      <c r="I47" s="9" t="str">
        <f t="shared" si="0"/>
        <v>Tốt</v>
      </c>
      <c r="J47" s="13">
        <f>VLOOKUP(B47,[1]Worksheet!B$4:J$291,9,0)</f>
        <v>80</v>
      </c>
      <c r="K47" s="9" t="str">
        <f t="shared" si="1"/>
        <v>Tốt</v>
      </c>
    </row>
    <row r="48" spans="1:11" ht="15.75" x14ac:dyDescent="0.25">
      <c r="A48" s="10">
        <v>35</v>
      </c>
      <c r="B48" s="11" t="s">
        <v>422</v>
      </c>
      <c r="C48" s="12" t="s">
        <v>138</v>
      </c>
      <c r="D48" s="13" t="s">
        <v>423</v>
      </c>
      <c r="E48" s="13">
        <v>90</v>
      </c>
      <c r="F48" s="13">
        <v>85</v>
      </c>
      <c r="G48" s="13">
        <f>VLOOKUP(B48,[1]Worksheet!B$4:G$291,6,0)</f>
        <v>85</v>
      </c>
      <c r="H48" s="13">
        <f>VLOOKUP(B48,[1]Worksheet!B$4:H$291,7,0)</f>
        <v>85</v>
      </c>
      <c r="I48" s="9" t="str">
        <f t="shared" si="0"/>
        <v>Tốt</v>
      </c>
      <c r="J48" s="13">
        <f>VLOOKUP(B48,[1]Worksheet!B$4:J$291,9,0)</f>
        <v>85</v>
      </c>
      <c r="K48" s="9" t="str">
        <f t="shared" si="1"/>
        <v>Tốt</v>
      </c>
    </row>
    <row r="49" spans="1:11" ht="15.75" x14ac:dyDescent="0.25">
      <c r="A49" s="10">
        <v>36</v>
      </c>
      <c r="B49" s="11" t="s">
        <v>424</v>
      </c>
      <c r="C49" s="12" t="s">
        <v>139</v>
      </c>
      <c r="D49" s="13" t="s">
        <v>425</v>
      </c>
      <c r="E49" s="13">
        <v>80</v>
      </c>
      <c r="F49" s="13">
        <v>80</v>
      </c>
      <c r="G49" s="13">
        <f>VLOOKUP(B49,[1]Worksheet!B$4:G$291,6,0)</f>
        <v>80</v>
      </c>
      <c r="H49" s="13">
        <f>VLOOKUP(B49,[1]Worksheet!B$4:H$291,7,0)</f>
        <v>80</v>
      </c>
      <c r="I49" s="9" t="str">
        <f t="shared" si="0"/>
        <v>Tốt</v>
      </c>
      <c r="J49" s="13">
        <f>VLOOKUP(B49,[1]Worksheet!B$4:J$291,9,0)</f>
        <v>80</v>
      </c>
      <c r="K49" s="9" t="str">
        <f t="shared" si="1"/>
        <v>Tốt</v>
      </c>
    </row>
    <row r="50" spans="1:11" ht="15.75" x14ac:dyDescent="0.25">
      <c r="A50" s="10">
        <v>37</v>
      </c>
      <c r="B50" s="11" t="s">
        <v>426</v>
      </c>
      <c r="C50" s="12" t="s">
        <v>140</v>
      </c>
      <c r="D50" s="13" t="s">
        <v>427</v>
      </c>
      <c r="E50" s="13">
        <v>80</v>
      </c>
      <c r="F50" s="13">
        <v>80</v>
      </c>
      <c r="G50" s="13">
        <f>VLOOKUP(B50,[1]Worksheet!B$4:G$291,6,0)</f>
        <v>80</v>
      </c>
      <c r="H50" s="13">
        <f>VLOOKUP(B50,[1]Worksheet!B$4:H$291,7,0)</f>
        <v>80</v>
      </c>
      <c r="I50" s="9" t="str">
        <f t="shared" si="0"/>
        <v>Tốt</v>
      </c>
      <c r="J50" s="13">
        <f>VLOOKUP(B50,[1]Worksheet!B$4:J$291,9,0)</f>
        <v>80</v>
      </c>
      <c r="K50" s="9" t="str">
        <f t="shared" si="1"/>
        <v>Tốt</v>
      </c>
    </row>
    <row r="51" spans="1:11" ht="15.75" x14ac:dyDescent="0.25">
      <c r="A51" s="10">
        <v>38</v>
      </c>
      <c r="B51" s="11" t="s">
        <v>428</v>
      </c>
      <c r="C51" s="12" t="s">
        <v>141</v>
      </c>
      <c r="D51" s="13" t="s">
        <v>392</v>
      </c>
      <c r="E51" s="13">
        <v>80</v>
      </c>
      <c r="F51" s="13">
        <v>80</v>
      </c>
      <c r="G51" s="13">
        <f>VLOOKUP(B51,[1]Worksheet!B$4:G$291,6,0)</f>
        <v>80</v>
      </c>
      <c r="H51" s="13">
        <f>VLOOKUP(B51,[1]Worksheet!B$4:H$291,7,0)</f>
        <v>80</v>
      </c>
      <c r="I51" s="9" t="str">
        <f t="shared" si="0"/>
        <v>Tốt</v>
      </c>
      <c r="J51" s="13">
        <f>VLOOKUP(B51,[1]Worksheet!B$4:J$291,9,0)</f>
        <v>80</v>
      </c>
      <c r="K51" s="9" t="str">
        <f t="shared" si="1"/>
        <v>Tốt</v>
      </c>
    </row>
    <row r="52" spans="1:11" ht="15.75" x14ac:dyDescent="0.25">
      <c r="A52" s="10">
        <v>39</v>
      </c>
      <c r="B52" s="11" t="s">
        <v>429</v>
      </c>
      <c r="C52" s="12" t="s">
        <v>142</v>
      </c>
      <c r="D52" s="13" t="s">
        <v>385</v>
      </c>
      <c r="E52" s="13">
        <v>80</v>
      </c>
      <c r="F52" s="13">
        <v>80</v>
      </c>
      <c r="G52" s="13">
        <f>VLOOKUP(B52,[1]Worksheet!B$4:G$291,6,0)</f>
        <v>80</v>
      </c>
      <c r="H52" s="13">
        <f>VLOOKUP(B52,[1]Worksheet!B$4:H$291,7,0)</f>
        <v>80</v>
      </c>
      <c r="I52" s="9" t="str">
        <f t="shared" si="0"/>
        <v>Tốt</v>
      </c>
      <c r="J52" s="13">
        <f>VLOOKUP(B52,[1]Worksheet!B$4:J$291,9,0)</f>
        <v>80</v>
      </c>
      <c r="K52" s="9" t="str">
        <f t="shared" si="1"/>
        <v>Tốt</v>
      </c>
    </row>
    <row r="53" spans="1:11" ht="15.75" x14ac:dyDescent="0.25">
      <c r="A53" s="10">
        <v>40</v>
      </c>
      <c r="B53" s="11" t="s">
        <v>430</v>
      </c>
      <c r="C53" s="12" t="s">
        <v>143</v>
      </c>
      <c r="D53" s="13" t="s">
        <v>431</v>
      </c>
      <c r="E53" s="13">
        <v>81</v>
      </c>
      <c r="F53" s="13">
        <v>77</v>
      </c>
      <c r="G53" s="13">
        <f>VLOOKUP(B53,[1]Worksheet!B$4:G$291,6,0)</f>
        <v>77</v>
      </c>
      <c r="H53" s="13">
        <f>VLOOKUP(B53,[1]Worksheet!B$4:H$291,7,0)</f>
        <v>77</v>
      </c>
      <c r="I53" s="9" t="str">
        <f t="shared" si="0"/>
        <v>Khá</v>
      </c>
      <c r="J53" s="13">
        <f>VLOOKUP(B53,[1]Worksheet!B$4:J$291,9,0)</f>
        <v>77</v>
      </c>
      <c r="K53" s="9" t="str">
        <f t="shared" si="1"/>
        <v>Khá</v>
      </c>
    </row>
    <row r="54" spans="1:11" ht="15.75" x14ac:dyDescent="0.25">
      <c r="A54" s="10">
        <v>41</v>
      </c>
      <c r="B54" s="11" t="s">
        <v>432</v>
      </c>
      <c r="C54" s="12" t="s">
        <v>144</v>
      </c>
      <c r="D54" s="13" t="s">
        <v>237</v>
      </c>
      <c r="E54" s="13">
        <v>80</v>
      </c>
      <c r="F54" s="13">
        <v>80</v>
      </c>
      <c r="G54" s="13">
        <f>VLOOKUP(B54,[1]Worksheet!B$4:G$291,6,0)</f>
        <v>80</v>
      </c>
      <c r="H54" s="13">
        <f>VLOOKUP(B54,[1]Worksheet!B$4:H$291,7,0)</f>
        <v>80</v>
      </c>
      <c r="I54" s="9" t="str">
        <f t="shared" si="0"/>
        <v>Tốt</v>
      </c>
      <c r="J54" s="13">
        <f>VLOOKUP(B54,[1]Worksheet!B$4:J$291,9,0)</f>
        <v>80</v>
      </c>
      <c r="K54" s="9" t="str">
        <f t="shared" si="1"/>
        <v>Tốt</v>
      </c>
    </row>
    <row r="55" spans="1:11" ht="15.75" x14ac:dyDescent="0.25">
      <c r="A55" s="10">
        <v>42</v>
      </c>
      <c r="B55" s="11" t="s">
        <v>433</v>
      </c>
      <c r="C55" s="12" t="s">
        <v>145</v>
      </c>
      <c r="D55" s="13" t="s">
        <v>434</v>
      </c>
      <c r="E55" s="13">
        <v>80</v>
      </c>
      <c r="F55" s="13">
        <v>80</v>
      </c>
      <c r="G55" s="13">
        <f>VLOOKUP(B55,[1]Worksheet!B$4:G$291,6,0)</f>
        <v>80</v>
      </c>
      <c r="H55" s="13">
        <f>VLOOKUP(B55,[1]Worksheet!B$4:H$291,7,0)</f>
        <v>80</v>
      </c>
      <c r="I55" s="9" t="str">
        <f t="shared" si="0"/>
        <v>Tốt</v>
      </c>
      <c r="J55" s="13">
        <f>VLOOKUP(B55,[1]Worksheet!B$4:J$291,9,0)</f>
        <v>80</v>
      </c>
      <c r="K55" s="9" t="str">
        <f t="shared" si="1"/>
        <v>Tốt</v>
      </c>
    </row>
    <row r="56" spans="1:11" ht="15.75" x14ac:dyDescent="0.25">
      <c r="A56" s="10">
        <v>43</v>
      </c>
      <c r="B56" s="11" t="s">
        <v>435</v>
      </c>
      <c r="C56" s="12" t="s">
        <v>146</v>
      </c>
      <c r="D56" s="13" t="s">
        <v>436</v>
      </c>
      <c r="E56" s="13">
        <v>70</v>
      </c>
      <c r="F56" s="13">
        <v>80</v>
      </c>
      <c r="G56" s="13">
        <f>VLOOKUP(B56,[1]Worksheet!B$4:G$291,6,0)</f>
        <v>80</v>
      </c>
      <c r="H56" s="13">
        <f>VLOOKUP(B56,[1]Worksheet!B$4:H$291,7,0)</f>
        <v>80</v>
      </c>
      <c r="I56" s="9" t="str">
        <f t="shared" si="0"/>
        <v>Tốt</v>
      </c>
      <c r="J56" s="13">
        <f>VLOOKUP(B56,[1]Worksheet!B$4:J$291,9,0)</f>
        <v>80</v>
      </c>
      <c r="K56" s="9" t="str">
        <f t="shared" si="1"/>
        <v>Tốt</v>
      </c>
    </row>
    <row r="57" spans="1:11" ht="15.75" x14ac:dyDescent="0.25">
      <c r="A57" s="10">
        <v>44</v>
      </c>
      <c r="B57" s="11" t="s">
        <v>437</v>
      </c>
      <c r="C57" s="12" t="s">
        <v>147</v>
      </c>
      <c r="D57" s="13" t="s">
        <v>438</v>
      </c>
      <c r="E57" s="13">
        <v>80</v>
      </c>
      <c r="F57" s="13">
        <v>80</v>
      </c>
      <c r="G57" s="13">
        <f>VLOOKUP(B57,[1]Worksheet!B$4:G$291,6,0)</f>
        <v>80</v>
      </c>
      <c r="H57" s="13">
        <f>VLOOKUP(B57,[1]Worksheet!B$4:H$291,7,0)</f>
        <v>80</v>
      </c>
      <c r="I57" s="9" t="str">
        <f t="shared" si="0"/>
        <v>Tốt</v>
      </c>
      <c r="J57" s="13">
        <f>VLOOKUP(B57,[1]Worksheet!B$4:J$291,9,0)</f>
        <v>80</v>
      </c>
      <c r="K57" s="9" t="str">
        <f t="shared" si="1"/>
        <v>Tốt</v>
      </c>
    </row>
    <row r="58" spans="1:11" ht="15.75" x14ac:dyDescent="0.25">
      <c r="A58" s="10">
        <v>45</v>
      </c>
      <c r="B58" s="11" t="s">
        <v>439</v>
      </c>
      <c r="C58" s="12" t="s">
        <v>148</v>
      </c>
      <c r="D58" s="13" t="s">
        <v>225</v>
      </c>
      <c r="E58" s="13">
        <v>80</v>
      </c>
      <c r="F58" s="13">
        <v>77</v>
      </c>
      <c r="G58" s="13">
        <f>VLOOKUP(B58,[1]Worksheet!B$4:G$291,6,0)</f>
        <v>77</v>
      </c>
      <c r="H58" s="13">
        <f>VLOOKUP(B58,[1]Worksheet!B$4:H$291,7,0)</f>
        <v>77</v>
      </c>
      <c r="I58" s="9" t="str">
        <f t="shared" si="0"/>
        <v>Khá</v>
      </c>
      <c r="J58" s="13">
        <f>VLOOKUP(B58,[1]Worksheet!B$4:J$291,9,0)</f>
        <v>77</v>
      </c>
      <c r="K58" s="9" t="str">
        <f t="shared" si="1"/>
        <v>Khá</v>
      </c>
    </row>
    <row r="59" spans="1:11" ht="15.75" x14ac:dyDescent="0.25">
      <c r="A59" s="10">
        <v>46</v>
      </c>
      <c r="B59" s="11" t="s">
        <v>440</v>
      </c>
      <c r="C59" s="12" t="s">
        <v>149</v>
      </c>
      <c r="D59" s="13" t="s">
        <v>441</v>
      </c>
      <c r="E59" s="13">
        <v>80</v>
      </c>
      <c r="F59" s="13">
        <v>77</v>
      </c>
      <c r="G59" s="13">
        <f>VLOOKUP(B59,[1]Worksheet!B$4:G$291,6,0)</f>
        <v>77</v>
      </c>
      <c r="H59" s="13">
        <f>VLOOKUP(B59,[1]Worksheet!B$4:H$291,7,0)</f>
        <v>77</v>
      </c>
      <c r="I59" s="9" t="str">
        <f t="shared" si="0"/>
        <v>Khá</v>
      </c>
      <c r="J59" s="13">
        <f>VLOOKUP(B59,[1]Worksheet!B$4:J$291,9,0)</f>
        <v>77</v>
      </c>
      <c r="K59" s="9" t="str">
        <f t="shared" si="1"/>
        <v>Khá</v>
      </c>
    </row>
    <row r="60" spans="1:11" ht="15.75" x14ac:dyDescent="0.25">
      <c r="A60" s="10">
        <v>47</v>
      </c>
      <c r="B60" s="11" t="s">
        <v>442</v>
      </c>
      <c r="C60" s="12" t="s">
        <v>150</v>
      </c>
      <c r="D60" s="13" t="s">
        <v>443</v>
      </c>
      <c r="E60" s="13">
        <v>80</v>
      </c>
      <c r="F60" s="13">
        <v>80</v>
      </c>
      <c r="G60" s="13">
        <f>VLOOKUP(B60,[1]Worksheet!B$4:G$291,6,0)</f>
        <v>80</v>
      </c>
      <c r="H60" s="13">
        <f>VLOOKUP(B60,[1]Worksheet!B$4:H$291,7,0)</f>
        <v>80</v>
      </c>
      <c r="I60" s="9" t="str">
        <f t="shared" si="0"/>
        <v>Tốt</v>
      </c>
      <c r="J60" s="13">
        <f>VLOOKUP(B60,[1]Worksheet!B$4:J$291,9,0)</f>
        <v>80</v>
      </c>
      <c r="K60" s="9" t="str">
        <f t="shared" si="1"/>
        <v>Tốt</v>
      </c>
    </row>
    <row r="61" spans="1:11" ht="15.75" x14ac:dyDescent="0.25">
      <c r="A61" s="10">
        <v>48</v>
      </c>
      <c r="B61" s="11" t="s">
        <v>444</v>
      </c>
      <c r="C61" s="12" t="s">
        <v>151</v>
      </c>
      <c r="D61" s="13" t="s">
        <v>337</v>
      </c>
      <c r="E61" s="13">
        <v>80</v>
      </c>
      <c r="F61" s="13">
        <v>80</v>
      </c>
      <c r="G61" s="13">
        <f>VLOOKUP(B61,[1]Worksheet!B$4:G$291,6,0)</f>
        <v>80</v>
      </c>
      <c r="H61" s="13">
        <f>VLOOKUP(B61,[1]Worksheet!B$4:H$291,7,0)</f>
        <v>80</v>
      </c>
      <c r="I61" s="9" t="str">
        <f t="shared" si="0"/>
        <v>Tốt</v>
      </c>
      <c r="J61" s="13">
        <f>VLOOKUP(B61,[1]Worksheet!B$4:J$291,9,0)</f>
        <v>80</v>
      </c>
      <c r="K61" s="9" t="str">
        <f t="shared" si="1"/>
        <v>Tốt</v>
      </c>
    </row>
    <row r="62" spans="1:11" ht="15.75" x14ac:dyDescent="0.25">
      <c r="A62" s="10">
        <v>49</v>
      </c>
      <c r="B62" s="11" t="s">
        <v>445</v>
      </c>
      <c r="C62" s="12" t="s">
        <v>152</v>
      </c>
      <c r="D62" s="13" t="s">
        <v>295</v>
      </c>
      <c r="E62" s="13">
        <v>80</v>
      </c>
      <c r="F62" s="13">
        <v>80</v>
      </c>
      <c r="G62" s="13">
        <f>VLOOKUP(B62,[1]Worksheet!B$4:G$291,6,0)</f>
        <v>0</v>
      </c>
      <c r="H62" s="13">
        <f>VLOOKUP(B62,[1]Worksheet!B$4:H$291,7,0)</f>
        <v>80</v>
      </c>
      <c r="I62" s="9" t="str">
        <f t="shared" si="0"/>
        <v>Tốt</v>
      </c>
      <c r="J62" s="13">
        <f>VLOOKUP(B62,[1]Worksheet!B$4:J$291,9,0)</f>
        <v>80</v>
      </c>
      <c r="K62" s="9" t="str">
        <f t="shared" si="1"/>
        <v>Tốt</v>
      </c>
    </row>
    <row r="63" spans="1:11" ht="15.75" x14ac:dyDescent="0.25">
      <c r="A63" s="10">
        <v>50</v>
      </c>
      <c r="B63" s="11" t="s">
        <v>446</v>
      </c>
      <c r="C63" s="12" t="s">
        <v>153</v>
      </c>
      <c r="D63" s="13" t="s">
        <v>447</v>
      </c>
      <c r="E63" s="13">
        <v>80</v>
      </c>
      <c r="F63" s="13">
        <v>80</v>
      </c>
      <c r="G63" s="13">
        <f>VLOOKUP(B63,[1]Worksheet!B$4:G$291,6,0)</f>
        <v>80</v>
      </c>
      <c r="H63" s="13">
        <f>VLOOKUP(B63,[1]Worksheet!B$4:H$291,7,0)</f>
        <v>80</v>
      </c>
      <c r="I63" s="9" t="str">
        <f t="shared" si="0"/>
        <v>Tốt</v>
      </c>
      <c r="J63" s="13">
        <f>VLOOKUP(B63,[1]Worksheet!B$4:J$291,9,0)</f>
        <v>80</v>
      </c>
      <c r="K63" s="9" t="str">
        <f t="shared" si="1"/>
        <v>Tốt</v>
      </c>
    </row>
    <row r="64" spans="1:11" ht="15.75" x14ac:dyDescent="0.25">
      <c r="A64" s="10">
        <v>51</v>
      </c>
      <c r="B64" s="11" t="s">
        <v>448</v>
      </c>
      <c r="C64" s="12" t="s">
        <v>154</v>
      </c>
      <c r="D64" s="13" t="s">
        <v>337</v>
      </c>
      <c r="E64" s="13">
        <v>94</v>
      </c>
      <c r="F64" s="13">
        <v>92</v>
      </c>
      <c r="G64" s="13">
        <f>VLOOKUP(B64,[1]Worksheet!B$4:G$291,6,0)</f>
        <v>92</v>
      </c>
      <c r="H64" s="13">
        <f>VLOOKUP(B64,[1]Worksheet!B$4:H$291,7,0)</f>
        <v>92</v>
      </c>
      <c r="I64" s="9" t="str">
        <f t="shared" si="0"/>
        <v>Xuất sắc</v>
      </c>
      <c r="J64" s="13">
        <f>VLOOKUP(B64,[1]Worksheet!B$4:J$291,9,0)</f>
        <v>92</v>
      </c>
      <c r="K64" s="9" t="str">
        <f t="shared" si="1"/>
        <v>Xuất sắc</v>
      </c>
    </row>
    <row r="65" spans="1:11" ht="15.75" x14ac:dyDescent="0.25">
      <c r="A65" s="10">
        <v>52</v>
      </c>
      <c r="B65" s="11" t="s">
        <v>449</v>
      </c>
      <c r="C65" s="12" t="s">
        <v>155</v>
      </c>
      <c r="D65" s="13" t="s">
        <v>450</v>
      </c>
      <c r="E65" s="13">
        <v>80</v>
      </c>
      <c r="F65" s="13">
        <v>80</v>
      </c>
      <c r="G65" s="13">
        <f>VLOOKUP(B65,[1]Worksheet!B$4:G$291,6,0)</f>
        <v>80</v>
      </c>
      <c r="H65" s="13">
        <f>VLOOKUP(B65,[1]Worksheet!B$4:H$291,7,0)</f>
        <v>80</v>
      </c>
      <c r="I65" s="9" t="str">
        <f t="shared" si="0"/>
        <v>Tốt</v>
      </c>
      <c r="J65" s="13">
        <f>VLOOKUP(B65,[1]Worksheet!B$4:J$291,9,0)</f>
        <v>80</v>
      </c>
      <c r="K65" s="9" t="str">
        <f t="shared" si="1"/>
        <v>Tốt</v>
      </c>
    </row>
    <row r="66" spans="1:11" ht="15.75" x14ac:dyDescent="0.25">
      <c r="A66" s="10">
        <v>53</v>
      </c>
      <c r="B66" s="11" t="s">
        <v>451</v>
      </c>
      <c r="C66" s="12" t="s">
        <v>156</v>
      </c>
      <c r="D66" s="13" t="s">
        <v>241</v>
      </c>
      <c r="E66" s="13">
        <v>90</v>
      </c>
      <c r="F66" s="13">
        <v>90</v>
      </c>
      <c r="G66" s="13">
        <f>VLOOKUP(B66,[1]Worksheet!B$4:G$291,6,0)</f>
        <v>90</v>
      </c>
      <c r="H66" s="13">
        <f>VLOOKUP(B66,[1]Worksheet!B$4:H$291,7,0)</f>
        <v>90</v>
      </c>
      <c r="I66" s="9" t="str">
        <f t="shared" si="0"/>
        <v>Xuất sắc</v>
      </c>
      <c r="J66" s="13">
        <f>VLOOKUP(B66,[1]Worksheet!B$4:J$291,9,0)</f>
        <v>90</v>
      </c>
      <c r="K66" s="9" t="str">
        <f t="shared" si="1"/>
        <v>Xuất sắc</v>
      </c>
    </row>
    <row r="67" spans="1:11" ht="15.75" x14ac:dyDescent="0.25">
      <c r="A67" s="10">
        <v>54</v>
      </c>
      <c r="B67" s="11" t="s">
        <v>452</v>
      </c>
      <c r="C67" s="12" t="s">
        <v>157</v>
      </c>
      <c r="D67" s="13" t="s">
        <v>453</v>
      </c>
      <c r="E67" s="13">
        <v>90</v>
      </c>
      <c r="F67" s="13">
        <v>90</v>
      </c>
      <c r="G67" s="13">
        <f>VLOOKUP(B67,[1]Worksheet!B$4:G$291,6,0)</f>
        <v>90</v>
      </c>
      <c r="H67" s="13">
        <f>VLOOKUP(B67,[1]Worksheet!B$4:H$291,7,0)</f>
        <v>90</v>
      </c>
      <c r="I67" s="9" t="str">
        <f t="shared" si="0"/>
        <v>Xuất sắc</v>
      </c>
      <c r="J67" s="13">
        <f>VLOOKUP(B67,[1]Worksheet!B$4:J$291,9,0)</f>
        <v>90</v>
      </c>
      <c r="K67" s="9" t="str">
        <f t="shared" si="1"/>
        <v>Xuất sắc</v>
      </c>
    </row>
    <row r="68" spans="1:11" ht="15.75" x14ac:dyDescent="0.25">
      <c r="A68" s="10">
        <v>55</v>
      </c>
      <c r="B68" s="11" t="s">
        <v>454</v>
      </c>
      <c r="C68" s="12" t="s">
        <v>158</v>
      </c>
      <c r="D68" s="13" t="s">
        <v>455</v>
      </c>
      <c r="E68" s="13">
        <v>90</v>
      </c>
      <c r="F68" s="13">
        <v>90</v>
      </c>
      <c r="G68" s="13">
        <f>VLOOKUP(B68,[1]Worksheet!B$4:G$291,6,0)</f>
        <v>90</v>
      </c>
      <c r="H68" s="13">
        <f>VLOOKUP(B68,[1]Worksheet!B$4:H$291,7,0)</f>
        <v>90</v>
      </c>
      <c r="I68" s="9" t="str">
        <f t="shared" si="0"/>
        <v>Xuất sắc</v>
      </c>
      <c r="J68" s="13">
        <f>VLOOKUP(B68,[1]Worksheet!B$4:J$291,9,0)</f>
        <v>90</v>
      </c>
      <c r="K68" s="9" t="str">
        <f t="shared" si="1"/>
        <v>Xuất sắc</v>
      </c>
    </row>
    <row r="69" spans="1:11" ht="15.75" x14ac:dyDescent="0.25">
      <c r="A69" s="10">
        <v>56</v>
      </c>
      <c r="B69" s="11" t="s">
        <v>456</v>
      </c>
      <c r="C69" s="12" t="s">
        <v>159</v>
      </c>
      <c r="D69" s="13" t="s">
        <v>457</v>
      </c>
      <c r="E69" s="13">
        <v>80</v>
      </c>
      <c r="F69" s="13">
        <v>80</v>
      </c>
      <c r="G69" s="13">
        <f>VLOOKUP(B69,[1]Worksheet!B$4:G$291,6,0)</f>
        <v>80</v>
      </c>
      <c r="H69" s="13">
        <f>VLOOKUP(B69,[1]Worksheet!B$4:H$291,7,0)</f>
        <v>80</v>
      </c>
      <c r="I69" s="9" t="str">
        <f t="shared" si="0"/>
        <v>Tốt</v>
      </c>
      <c r="J69" s="13">
        <f>VLOOKUP(B69,[1]Worksheet!B$4:J$291,9,0)</f>
        <v>80</v>
      </c>
      <c r="K69" s="9" t="str">
        <f t="shared" si="1"/>
        <v>Tốt</v>
      </c>
    </row>
    <row r="70" spans="1:11" ht="15.75" x14ac:dyDescent="0.25">
      <c r="A70" s="10">
        <v>57</v>
      </c>
      <c r="B70" s="11" t="s">
        <v>458</v>
      </c>
      <c r="C70" s="12" t="s">
        <v>160</v>
      </c>
      <c r="D70" s="13" t="s">
        <v>459</v>
      </c>
      <c r="E70" s="13">
        <v>80</v>
      </c>
      <c r="F70" s="13">
        <v>80</v>
      </c>
      <c r="G70" s="13">
        <f>VLOOKUP(B70,[1]Worksheet!B$4:G$291,6,0)</f>
        <v>80</v>
      </c>
      <c r="H70" s="13">
        <f>VLOOKUP(B70,[1]Worksheet!B$4:H$291,7,0)</f>
        <v>80</v>
      </c>
      <c r="I70" s="9" t="str">
        <f t="shared" si="0"/>
        <v>Tốt</v>
      </c>
      <c r="J70" s="13">
        <f>VLOOKUP(B70,[1]Worksheet!B$4:J$291,9,0)</f>
        <v>80</v>
      </c>
      <c r="K70" s="9" t="str">
        <f t="shared" si="1"/>
        <v>Tốt</v>
      </c>
    </row>
    <row r="71" spans="1:11" ht="15.75" x14ac:dyDescent="0.25">
      <c r="A71" s="10">
        <v>58</v>
      </c>
      <c r="B71" s="11" t="s">
        <v>460</v>
      </c>
      <c r="C71" s="12" t="s">
        <v>161</v>
      </c>
      <c r="D71" s="13" t="s">
        <v>373</v>
      </c>
      <c r="E71" s="13">
        <v>80</v>
      </c>
      <c r="F71" s="13">
        <v>80</v>
      </c>
      <c r="G71" s="13">
        <f>VLOOKUP(B71,[1]Worksheet!B$4:G$291,6,0)</f>
        <v>80</v>
      </c>
      <c r="H71" s="13">
        <f>VLOOKUP(B71,[1]Worksheet!B$4:H$291,7,0)</f>
        <v>80</v>
      </c>
      <c r="I71" s="9" t="str">
        <f t="shared" si="0"/>
        <v>Tốt</v>
      </c>
      <c r="J71" s="13">
        <f>VLOOKUP(B71,[1]Worksheet!B$4:J$291,9,0)</f>
        <v>80</v>
      </c>
      <c r="K71" s="9" t="str">
        <f t="shared" si="1"/>
        <v>Tốt</v>
      </c>
    </row>
    <row r="72" spans="1:11" ht="15.75" x14ac:dyDescent="0.25">
      <c r="A72" s="10">
        <v>59</v>
      </c>
      <c r="B72" s="11" t="s">
        <v>461</v>
      </c>
      <c r="C72" s="12" t="s">
        <v>162</v>
      </c>
      <c r="D72" s="13" t="s">
        <v>462</v>
      </c>
      <c r="E72" s="13">
        <v>92</v>
      </c>
      <c r="F72" s="13">
        <v>92</v>
      </c>
      <c r="G72" s="13">
        <f>VLOOKUP(B72,[1]Worksheet!B$4:G$291,6,0)</f>
        <v>92</v>
      </c>
      <c r="H72" s="13">
        <f>VLOOKUP(B72,[1]Worksheet!B$4:H$291,7,0)</f>
        <v>92</v>
      </c>
      <c r="I72" s="9" t="str">
        <f t="shared" si="0"/>
        <v>Xuất sắc</v>
      </c>
      <c r="J72" s="13">
        <f>VLOOKUP(B72,[1]Worksheet!B$4:J$291,9,0)</f>
        <v>92</v>
      </c>
      <c r="K72" s="9" t="str">
        <f t="shared" si="1"/>
        <v>Xuất sắc</v>
      </c>
    </row>
    <row r="73" spans="1:11" ht="15.75" x14ac:dyDescent="0.25">
      <c r="A73" s="10">
        <v>60</v>
      </c>
      <c r="B73" s="11" t="s">
        <v>463</v>
      </c>
      <c r="C73" s="12" t="s">
        <v>163</v>
      </c>
      <c r="D73" s="13" t="s">
        <v>280</v>
      </c>
      <c r="E73" s="13">
        <v>90</v>
      </c>
      <c r="F73" s="13">
        <v>90</v>
      </c>
      <c r="G73" s="13">
        <f>VLOOKUP(B73,[1]Worksheet!B$4:G$291,6,0)</f>
        <v>90</v>
      </c>
      <c r="H73" s="13">
        <f>VLOOKUP(B73,[1]Worksheet!B$4:H$291,7,0)</f>
        <v>90</v>
      </c>
      <c r="I73" s="9" t="str">
        <f t="shared" si="0"/>
        <v>Xuất sắc</v>
      </c>
      <c r="J73" s="13">
        <f>VLOOKUP(B73,[1]Worksheet!B$4:J$291,9,0)</f>
        <v>90</v>
      </c>
      <c r="K73" s="9" t="str">
        <f t="shared" si="1"/>
        <v>Xuất sắc</v>
      </c>
    </row>
    <row r="74" spans="1:11" ht="15.75" x14ac:dyDescent="0.25">
      <c r="A74" s="10">
        <v>61</v>
      </c>
      <c r="B74" s="11" t="s">
        <v>464</v>
      </c>
      <c r="C74" s="12" t="s">
        <v>164</v>
      </c>
      <c r="D74" s="13" t="s">
        <v>465</v>
      </c>
      <c r="E74" s="13">
        <v>90</v>
      </c>
      <c r="F74" s="13">
        <v>90</v>
      </c>
      <c r="G74" s="13">
        <f>VLOOKUP(B74,[1]Worksheet!B$4:G$291,6,0)</f>
        <v>90</v>
      </c>
      <c r="H74" s="13">
        <f>VLOOKUP(B74,[1]Worksheet!B$4:H$291,7,0)</f>
        <v>90</v>
      </c>
      <c r="I74" s="9" t="str">
        <f t="shared" si="0"/>
        <v>Xuất sắc</v>
      </c>
      <c r="J74" s="13">
        <f>VLOOKUP(B74,[1]Worksheet!B$4:J$291,9,0)</f>
        <v>90</v>
      </c>
      <c r="K74" s="9" t="str">
        <f t="shared" si="1"/>
        <v>Xuất sắc</v>
      </c>
    </row>
    <row r="75" spans="1:11" ht="15.75" x14ac:dyDescent="0.25">
      <c r="A75" s="10">
        <v>62</v>
      </c>
      <c r="B75" s="11" t="s">
        <v>466</v>
      </c>
      <c r="C75" s="12" t="s">
        <v>165</v>
      </c>
      <c r="D75" s="13" t="s">
        <v>363</v>
      </c>
      <c r="E75" s="13">
        <v>82</v>
      </c>
      <c r="F75" s="13">
        <v>82</v>
      </c>
      <c r="G75" s="13">
        <f>VLOOKUP(B75,[1]Worksheet!B$4:G$291,6,0)</f>
        <v>82</v>
      </c>
      <c r="H75" s="13">
        <f>VLOOKUP(B75,[1]Worksheet!B$4:H$291,7,0)</f>
        <v>82</v>
      </c>
      <c r="I75" s="9" t="str">
        <f t="shared" si="0"/>
        <v>Tốt</v>
      </c>
      <c r="J75" s="13">
        <f>VLOOKUP(B75,[1]Worksheet!B$4:J$291,9,0)</f>
        <v>82</v>
      </c>
      <c r="K75" s="9" t="str">
        <f t="shared" si="1"/>
        <v>Tốt</v>
      </c>
    </row>
    <row r="76" spans="1:11" ht="15.75" x14ac:dyDescent="0.25">
      <c r="A76" s="10">
        <v>63</v>
      </c>
      <c r="B76" s="11" t="s">
        <v>467</v>
      </c>
      <c r="C76" s="12" t="s">
        <v>166</v>
      </c>
      <c r="D76" s="13" t="s">
        <v>468</v>
      </c>
      <c r="E76" s="13">
        <v>65</v>
      </c>
      <c r="F76" s="13">
        <v>72</v>
      </c>
      <c r="G76" s="13">
        <f>VLOOKUP(B76,[1]Worksheet!B$4:G$291,6,0)</f>
        <v>72</v>
      </c>
      <c r="H76" s="13">
        <f>VLOOKUP(B76,[1]Worksheet!B$4:H$291,7,0)</f>
        <v>72</v>
      </c>
      <c r="I76" s="9" t="str">
        <f t="shared" si="0"/>
        <v>Khá</v>
      </c>
      <c r="J76" s="13">
        <f>VLOOKUP(B76,[1]Worksheet!B$4:J$291,9,0)</f>
        <v>72</v>
      </c>
      <c r="K76" s="9" t="str">
        <f t="shared" si="1"/>
        <v>Khá</v>
      </c>
    </row>
    <row r="77" spans="1:11" ht="15.75" x14ac:dyDescent="0.25">
      <c r="A77" s="10">
        <v>64</v>
      </c>
      <c r="B77" s="11" t="s">
        <v>469</v>
      </c>
      <c r="C77" s="12" t="s">
        <v>85</v>
      </c>
      <c r="D77" s="13" t="s">
        <v>470</v>
      </c>
      <c r="E77" s="13">
        <v>70</v>
      </c>
      <c r="F77" s="13">
        <v>77</v>
      </c>
      <c r="G77" s="13">
        <f>VLOOKUP(B77,[1]Worksheet!B$4:G$291,6,0)</f>
        <v>77</v>
      </c>
      <c r="H77" s="13">
        <f>VLOOKUP(B77,[1]Worksheet!B$4:H$291,7,0)</f>
        <v>77</v>
      </c>
      <c r="I77" s="9" t="str">
        <f t="shared" si="0"/>
        <v>Khá</v>
      </c>
      <c r="J77" s="13">
        <f>VLOOKUP(B77,[1]Worksheet!B$4:J$291,9,0)</f>
        <v>77</v>
      </c>
      <c r="K77" s="9" t="str">
        <f t="shared" si="1"/>
        <v>Khá</v>
      </c>
    </row>
    <row r="78" spans="1:11" ht="15.75" x14ac:dyDescent="0.25">
      <c r="A78" s="10">
        <v>65</v>
      </c>
      <c r="B78" s="11" t="s">
        <v>471</v>
      </c>
      <c r="C78" s="12" t="s">
        <v>167</v>
      </c>
      <c r="D78" s="13" t="s">
        <v>472</v>
      </c>
      <c r="E78" s="13">
        <v>90</v>
      </c>
      <c r="F78" s="13">
        <v>80</v>
      </c>
      <c r="G78" s="13">
        <f>VLOOKUP(B78,[1]Worksheet!B$4:G$291,6,0)</f>
        <v>80</v>
      </c>
      <c r="H78" s="13">
        <f>VLOOKUP(B78,[1]Worksheet!B$4:H$291,7,0)</f>
        <v>80</v>
      </c>
      <c r="I78" s="9" t="str">
        <f t="shared" ref="I78:I99" si="2">IF(H78&gt;=90,"Xuất sắc",IF(H78&gt;=80,"Tốt", IF(H78&gt;=65,"Khá",IF(H78&gt;=50,"Trung bình", IF(H78&gt;=35, "Yếu", "Kém")))))</f>
        <v>Tốt</v>
      </c>
      <c r="J78" s="13">
        <f>VLOOKUP(B78,[1]Worksheet!B$4:J$291,9,0)</f>
        <v>80</v>
      </c>
      <c r="K78" s="9" t="str">
        <f t="shared" ref="K78:K99" si="3">IF(J78&gt;=90,"Xuất sắc",IF(J78&gt;=80,"Tốt", IF(J78&gt;=65,"Khá",IF(J78&gt;=50,"Trung bình", IF(J78&gt;=35, "Yếu", "Kém")))))</f>
        <v>Tốt</v>
      </c>
    </row>
    <row r="79" spans="1:11" ht="15.75" x14ac:dyDescent="0.25">
      <c r="A79" s="10">
        <v>66</v>
      </c>
      <c r="B79" s="11" t="s">
        <v>473</v>
      </c>
      <c r="C79" s="12" t="s">
        <v>168</v>
      </c>
      <c r="D79" s="13" t="s">
        <v>474</v>
      </c>
      <c r="E79" s="13">
        <v>70</v>
      </c>
      <c r="F79" s="13">
        <v>80</v>
      </c>
      <c r="G79" s="13">
        <f>VLOOKUP(B79,[1]Worksheet!B$4:G$291,6,0)</f>
        <v>80</v>
      </c>
      <c r="H79" s="13">
        <f>VLOOKUP(B79,[1]Worksheet!B$4:H$291,7,0)</f>
        <v>80</v>
      </c>
      <c r="I79" s="9" t="str">
        <f t="shared" si="2"/>
        <v>Tốt</v>
      </c>
      <c r="J79" s="13">
        <f>VLOOKUP(B79,[1]Worksheet!B$4:J$291,9,0)</f>
        <v>80</v>
      </c>
      <c r="K79" s="9" t="str">
        <f t="shared" si="3"/>
        <v>Tốt</v>
      </c>
    </row>
    <row r="80" spans="1:11" ht="15.75" x14ac:dyDescent="0.25">
      <c r="A80" s="10">
        <v>67</v>
      </c>
      <c r="B80" s="11" t="s">
        <v>475</v>
      </c>
      <c r="C80" s="12" t="s">
        <v>169</v>
      </c>
      <c r="D80" s="13" t="s">
        <v>476</v>
      </c>
      <c r="E80" s="13">
        <v>92</v>
      </c>
      <c r="F80" s="13">
        <v>90</v>
      </c>
      <c r="G80" s="13">
        <f>VLOOKUP(B80,[1]Worksheet!B$4:G$291,6,0)</f>
        <v>90</v>
      </c>
      <c r="H80" s="13">
        <f>VLOOKUP(B80,[1]Worksheet!B$4:H$291,7,0)</f>
        <v>90</v>
      </c>
      <c r="I80" s="9" t="str">
        <f t="shared" si="2"/>
        <v>Xuất sắc</v>
      </c>
      <c r="J80" s="13">
        <f>VLOOKUP(B80,[1]Worksheet!B$4:J$291,9,0)</f>
        <v>90</v>
      </c>
      <c r="K80" s="9" t="str">
        <f t="shared" si="3"/>
        <v>Xuất sắc</v>
      </c>
    </row>
    <row r="81" spans="1:11" ht="15.75" x14ac:dyDescent="0.25">
      <c r="A81" s="10">
        <v>68</v>
      </c>
      <c r="B81" s="11" t="s">
        <v>477</v>
      </c>
      <c r="C81" s="12" t="s">
        <v>170</v>
      </c>
      <c r="D81" s="13" t="s">
        <v>478</v>
      </c>
      <c r="E81" s="13">
        <v>80</v>
      </c>
      <c r="F81" s="13">
        <v>80</v>
      </c>
      <c r="G81" s="13">
        <f>VLOOKUP(B81,[1]Worksheet!B$4:G$291,6,0)</f>
        <v>80</v>
      </c>
      <c r="H81" s="13">
        <f>VLOOKUP(B81,[1]Worksheet!B$4:H$291,7,0)</f>
        <v>80</v>
      </c>
      <c r="I81" s="9" t="str">
        <f t="shared" si="2"/>
        <v>Tốt</v>
      </c>
      <c r="J81" s="13">
        <f>VLOOKUP(B81,[1]Worksheet!B$4:J$291,9,0)</f>
        <v>80</v>
      </c>
      <c r="K81" s="9" t="str">
        <f t="shared" si="3"/>
        <v>Tốt</v>
      </c>
    </row>
    <row r="82" spans="1:11" ht="15.75" x14ac:dyDescent="0.25">
      <c r="A82" s="10">
        <v>69</v>
      </c>
      <c r="B82" s="11" t="s">
        <v>479</v>
      </c>
      <c r="C82" s="12" t="s">
        <v>171</v>
      </c>
      <c r="D82" s="13" t="s">
        <v>480</v>
      </c>
      <c r="E82" s="13">
        <v>90</v>
      </c>
      <c r="F82" s="13">
        <v>90</v>
      </c>
      <c r="G82" s="13">
        <f>VLOOKUP(B82,[1]Worksheet!B$4:G$291,6,0)</f>
        <v>90</v>
      </c>
      <c r="H82" s="13">
        <f>VLOOKUP(B82,[1]Worksheet!B$4:H$291,7,0)</f>
        <v>90</v>
      </c>
      <c r="I82" s="9" t="str">
        <f t="shared" si="2"/>
        <v>Xuất sắc</v>
      </c>
      <c r="J82" s="13">
        <f>VLOOKUP(B82,[1]Worksheet!B$4:J$291,9,0)</f>
        <v>90</v>
      </c>
      <c r="K82" s="9" t="str">
        <f t="shared" si="3"/>
        <v>Xuất sắc</v>
      </c>
    </row>
    <row r="83" spans="1:11" ht="15.75" x14ac:dyDescent="0.25">
      <c r="A83" s="10">
        <v>70</v>
      </c>
      <c r="B83" s="11" t="s">
        <v>481</v>
      </c>
      <c r="C83" s="12" t="s">
        <v>172</v>
      </c>
      <c r="D83" s="13" t="s">
        <v>419</v>
      </c>
      <c r="E83" s="13">
        <v>90</v>
      </c>
      <c r="F83" s="13">
        <v>90</v>
      </c>
      <c r="G83" s="13">
        <f>VLOOKUP(B83,[1]Worksheet!B$4:G$291,6,0)</f>
        <v>90</v>
      </c>
      <c r="H83" s="13">
        <f>VLOOKUP(B83,[1]Worksheet!B$4:H$291,7,0)</f>
        <v>90</v>
      </c>
      <c r="I83" s="9" t="str">
        <f t="shared" si="2"/>
        <v>Xuất sắc</v>
      </c>
      <c r="J83" s="13">
        <f>VLOOKUP(B83,[1]Worksheet!B$4:J$291,9,0)</f>
        <v>90</v>
      </c>
      <c r="K83" s="9" t="str">
        <f t="shared" si="3"/>
        <v>Xuất sắc</v>
      </c>
    </row>
    <row r="84" spans="1:11" ht="15.75" x14ac:dyDescent="0.25">
      <c r="A84" s="10">
        <v>71</v>
      </c>
      <c r="B84" s="11" t="s">
        <v>482</v>
      </c>
      <c r="C84" s="12" t="s">
        <v>173</v>
      </c>
      <c r="D84" s="13" t="s">
        <v>483</v>
      </c>
      <c r="E84" s="13">
        <v>82</v>
      </c>
      <c r="F84" s="13">
        <v>90</v>
      </c>
      <c r="G84" s="13">
        <f>VLOOKUP(B84,[1]Worksheet!B$4:G$291,6,0)</f>
        <v>90</v>
      </c>
      <c r="H84" s="13">
        <f>VLOOKUP(B84,[1]Worksheet!B$4:H$291,7,0)</f>
        <v>90</v>
      </c>
      <c r="I84" s="9" t="str">
        <f t="shared" si="2"/>
        <v>Xuất sắc</v>
      </c>
      <c r="J84" s="13">
        <f>VLOOKUP(B84,[1]Worksheet!B$4:J$291,9,0)</f>
        <v>90</v>
      </c>
      <c r="K84" s="9" t="str">
        <f t="shared" si="3"/>
        <v>Xuất sắc</v>
      </c>
    </row>
    <row r="85" spans="1:11" ht="15.75" x14ac:dyDescent="0.25">
      <c r="A85" s="10">
        <v>72</v>
      </c>
      <c r="B85" s="11" t="s">
        <v>484</v>
      </c>
      <c r="C85" s="12" t="s">
        <v>174</v>
      </c>
      <c r="D85" s="13" t="s">
        <v>485</v>
      </c>
      <c r="E85" s="13">
        <v>94</v>
      </c>
      <c r="F85" s="13">
        <v>94</v>
      </c>
      <c r="G85" s="13">
        <f>VLOOKUP(B85,[1]Worksheet!B$4:G$291,6,0)</f>
        <v>94</v>
      </c>
      <c r="H85" s="13">
        <f>VLOOKUP(B85,[1]Worksheet!B$4:H$291,7,0)</f>
        <v>94</v>
      </c>
      <c r="I85" s="9" t="str">
        <f t="shared" si="2"/>
        <v>Xuất sắc</v>
      </c>
      <c r="J85" s="13">
        <f>VLOOKUP(B85,[1]Worksheet!B$4:J$291,9,0)</f>
        <v>94</v>
      </c>
      <c r="K85" s="9" t="str">
        <f t="shared" si="3"/>
        <v>Xuất sắc</v>
      </c>
    </row>
    <row r="86" spans="1:11" ht="15.75" x14ac:dyDescent="0.25">
      <c r="A86" s="10">
        <v>73</v>
      </c>
      <c r="B86" s="11" t="s">
        <v>486</v>
      </c>
      <c r="C86" s="12" t="s">
        <v>175</v>
      </c>
      <c r="D86" s="13" t="s">
        <v>487</v>
      </c>
      <c r="E86" s="13">
        <v>70</v>
      </c>
      <c r="F86" s="13">
        <v>77</v>
      </c>
      <c r="G86" s="13">
        <f>VLOOKUP(B86,[1]Worksheet!B$4:G$291,6,0)</f>
        <v>77</v>
      </c>
      <c r="H86" s="13">
        <f>VLOOKUP(B86,[1]Worksheet!B$4:H$291,7,0)</f>
        <v>77</v>
      </c>
      <c r="I86" s="9" t="str">
        <f t="shared" si="2"/>
        <v>Khá</v>
      </c>
      <c r="J86" s="13">
        <f>VLOOKUP(B86,[1]Worksheet!B$4:J$291,9,0)</f>
        <v>77</v>
      </c>
      <c r="K86" s="9" t="str">
        <f t="shared" si="3"/>
        <v>Khá</v>
      </c>
    </row>
    <row r="87" spans="1:11" ht="15.75" x14ac:dyDescent="0.25">
      <c r="A87" s="10">
        <v>74</v>
      </c>
      <c r="B87" s="11" t="s">
        <v>488</v>
      </c>
      <c r="C87" s="12" t="s">
        <v>176</v>
      </c>
      <c r="D87" s="13" t="s">
        <v>489</v>
      </c>
      <c r="E87" s="13">
        <v>80</v>
      </c>
      <c r="F87" s="13">
        <v>80</v>
      </c>
      <c r="G87" s="13">
        <f>VLOOKUP(B87,[1]Worksheet!B$4:G$291,6,0)</f>
        <v>80</v>
      </c>
      <c r="H87" s="13">
        <f>VLOOKUP(B87,[1]Worksheet!B$4:H$291,7,0)</f>
        <v>80</v>
      </c>
      <c r="I87" s="9" t="str">
        <f t="shared" si="2"/>
        <v>Tốt</v>
      </c>
      <c r="J87" s="13">
        <f>VLOOKUP(B87,[1]Worksheet!B$4:J$291,9,0)</f>
        <v>80</v>
      </c>
      <c r="K87" s="9" t="str">
        <f t="shared" si="3"/>
        <v>Tốt</v>
      </c>
    </row>
    <row r="88" spans="1:11" ht="15.75" x14ac:dyDescent="0.25">
      <c r="A88" s="10">
        <v>75</v>
      </c>
      <c r="B88" s="11" t="s">
        <v>490</v>
      </c>
      <c r="C88" s="12" t="s">
        <v>177</v>
      </c>
      <c r="D88" s="13" t="s">
        <v>361</v>
      </c>
      <c r="E88" s="13">
        <v>80</v>
      </c>
      <c r="F88" s="13">
        <v>80</v>
      </c>
      <c r="G88" s="13">
        <f>VLOOKUP(B88,[1]Worksheet!B$4:G$291,6,0)</f>
        <v>80</v>
      </c>
      <c r="H88" s="13">
        <f>VLOOKUP(B88,[1]Worksheet!B$4:H$291,7,0)</f>
        <v>80</v>
      </c>
      <c r="I88" s="9" t="str">
        <f t="shared" si="2"/>
        <v>Tốt</v>
      </c>
      <c r="J88" s="13">
        <f>VLOOKUP(B88,[1]Worksheet!B$4:J$291,9,0)</f>
        <v>80</v>
      </c>
      <c r="K88" s="9" t="str">
        <f t="shared" si="3"/>
        <v>Tốt</v>
      </c>
    </row>
    <row r="89" spans="1:11" ht="15.75" x14ac:dyDescent="0.25">
      <c r="A89" s="10">
        <v>76</v>
      </c>
      <c r="B89" s="11" t="s">
        <v>491</v>
      </c>
      <c r="C89" s="12" t="s">
        <v>178</v>
      </c>
      <c r="D89" s="13" t="s">
        <v>492</v>
      </c>
      <c r="E89" s="13">
        <v>90</v>
      </c>
      <c r="F89" s="13">
        <v>80</v>
      </c>
      <c r="G89" s="13">
        <f>VLOOKUP(B89,[1]Worksheet!B$4:G$291,6,0)</f>
        <v>80</v>
      </c>
      <c r="H89" s="13">
        <f>VLOOKUP(B89,[1]Worksheet!B$4:H$291,7,0)</f>
        <v>80</v>
      </c>
      <c r="I89" s="9" t="str">
        <f t="shared" si="2"/>
        <v>Tốt</v>
      </c>
      <c r="J89" s="13">
        <f>VLOOKUP(B89,[1]Worksheet!B$4:J$291,9,0)</f>
        <v>80</v>
      </c>
      <c r="K89" s="9" t="str">
        <f t="shared" si="3"/>
        <v>Tốt</v>
      </c>
    </row>
    <row r="90" spans="1:11" ht="15.75" x14ac:dyDescent="0.25">
      <c r="A90" s="10">
        <v>77</v>
      </c>
      <c r="B90" s="11" t="s">
        <v>493</v>
      </c>
      <c r="C90" s="12" t="s">
        <v>20</v>
      </c>
      <c r="D90" s="13" t="s">
        <v>494</v>
      </c>
      <c r="E90" s="13">
        <v>78</v>
      </c>
      <c r="F90" s="13">
        <v>78</v>
      </c>
      <c r="G90" s="13">
        <f>VLOOKUP(B90,[1]Worksheet!B$4:G$291,6,0)</f>
        <v>78</v>
      </c>
      <c r="H90" s="13">
        <f>VLOOKUP(B90,[1]Worksheet!B$4:H$291,7,0)</f>
        <v>78</v>
      </c>
      <c r="I90" s="9" t="str">
        <f t="shared" si="2"/>
        <v>Khá</v>
      </c>
      <c r="J90" s="13">
        <f>VLOOKUP(B90,[1]Worksheet!B$4:J$291,9,0)</f>
        <v>78</v>
      </c>
      <c r="K90" s="9" t="str">
        <f t="shared" si="3"/>
        <v>Khá</v>
      </c>
    </row>
    <row r="91" spans="1:11" ht="15.75" x14ac:dyDescent="0.25">
      <c r="A91" s="10">
        <v>78</v>
      </c>
      <c r="B91" s="11" t="s">
        <v>495</v>
      </c>
      <c r="C91" s="12" t="s">
        <v>179</v>
      </c>
      <c r="D91" s="13" t="s">
        <v>317</v>
      </c>
      <c r="E91" s="13">
        <v>90</v>
      </c>
      <c r="F91" s="13">
        <v>90</v>
      </c>
      <c r="G91" s="13">
        <f>VLOOKUP(B91,[1]Worksheet!B$4:G$291,6,0)</f>
        <v>90</v>
      </c>
      <c r="H91" s="13">
        <f>VLOOKUP(B91,[1]Worksheet!B$4:H$291,7,0)</f>
        <v>90</v>
      </c>
      <c r="I91" s="9" t="str">
        <f t="shared" si="2"/>
        <v>Xuất sắc</v>
      </c>
      <c r="J91" s="13">
        <f>VLOOKUP(B91,[1]Worksheet!B$4:J$291,9,0)</f>
        <v>90</v>
      </c>
      <c r="K91" s="9" t="str">
        <f t="shared" si="3"/>
        <v>Xuất sắc</v>
      </c>
    </row>
    <row r="92" spans="1:11" ht="15.75" x14ac:dyDescent="0.25">
      <c r="A92" s="10">
        <v>79</v>
      </c>
      <c r="B92" s="11" t="s">
        <v>496</v>
      </c>
      <c r="C92" s="12" t="s">
        <v>180</v>
      </c>
      <c r="D92" s="13" t="s">
        <v>497</v>
      </c>
      <c r="E92" s="13">
        <v>92</v>
      </c>
      <c r="F92" s="13">
        <v>90</v>
      </c>
      <c r="G92" s="13">
        <f>VLOOKUP(B92,[1]Worksheet!B$4:G$291,6,0)</f>
        <v>90</v>
      </c>
      <c r="H92" s="13">
        <f>VLOOKUP(B92,[1]Worksheet!B$4:H$291,7,0)</f>
        <v>90</v>
      </c>
      <c r="I92" s="9" t="str">
        <f t="shared" si="2"/>
        <v>Xuất sắc</v>
      </c>
      <c r="J92" s="13">
        <f>VLOOKUP(B92,[1]Worksheet!B$4:J$291,9,0)</f>
        <v>90</v>
      </c>
      <c r="K92" s="9" t="str">
        <f t="shared" si="3"/>
        <v>Xuất sắc</v>
      </c>
    </row>
    <row r="93" spans="1:11" ht="15.75" x14ac:dyDescent="0.25">
      <c r="A93" s="10">
        <v>80</v>
      </c>
      <c r="B93" s="11" t="s">
        <v>498</v>
      </c>
      <c r="C93" s="12" t="s">
        <v>181</v>
      </c>
      <c r="D93" s="13" t="s">
        <v>499</v>
      </c>
      <c r="E93" s="13">
        <v>80</v>
      </c>
      <c r="F93" s="13">
        <v>80</v>
      </c>
      <c r="G93" s="13">
        <f>VLOOKUP(B93,[1]Worksheet!B$4:G$291,6,0)</f>
        <v>80</v>
      </c>
      <c r="H93" s="13">
        <f>VLOOKUP(B93,[1]Worksheet!B$4:H$291,7,0)</f>
        <v>80</v>
      </c>
      <c r="I93" s="9" t="str">
        <f t="shared" si="2"/>
        <v>Tốt</v>
      </c>
      <c r="J93" s="13">
        <f>VLOOKUP(B93,[1]Worksheet!B$4:J$291,9,0)</f>
        <v>80</v>
      </c>
      <c r="K93" s="9" t="str">
        <f t="shared" si="3"/>
        <v>Tốt</v>
      </c>
    </row>
    <row r="94" spans="1:11" ht="15.75" x14ac:dyDescent="0.25">
      <c r="A94" s="10">
        <v>81</v>
      </c>
      <c r="B94" s="11" t="s">
        <v>500</v>
      </c>
      <c r="C94" s="12" t="s">
        <v>182</v>
      </c>
      <c r="D94" s="13" t="s">
        <v>441</v>
      </c>
      <c r="E94" s="13">
        <v>90</v>
      </c>
      <c r="F94" s="13">
        <v>90</v>
      </c>
      <c r="G94" s="13">
        <f>VLOOKUP(B94,[1]Worksheet!B$4:G$291,6,0)</f>
        <v>90</v>
      </c>
      <c r="H94" s="13">
        <f>VLOOKUP(B94,[1]Worksheet!B$4:H$291,7,0)</f>
        <v>90</v>
      </c>
      <c r="I94" s="9" t="str">
        <f t="shared" si="2"/>
        <v>Xuất sắc</v>
      </c>
      <c r="J94" s="13">
        <f>VLOOKUP(B94,[1]Worksheet!B$4:J$291,9,0)</f>
        <v>90</v>
      </c>
      <c r="K94" s="9" t="str">
        <f t="shared" si="3"/>
        <v>Xuất sắc</v>
      </c>
    </row>
    <row r="95" spans="1:11" ht="15.75" x14ac:dyDescent="0.25">
      <c r="A95" s="10">
        <v>82</v>
      </c>
      <c r="B95" s="11" t="s">
        <v>501</v>
      </c>
      <c r="C95" s="12" t="s">
        <v>183</v>
      </c>
      <c r="D95" s="13" t="s">
        <v>502</v>
      </c>
      <c r="E95" s="13">
        <v>77</v>
      </c>
      <c r="F95" s="13">
        <v>77</v>
      </c>
      <c r="G95" s="13">
        <f>VLOOKUP(B95,[1]Worksheet!B$4:G$291,6,0)</f>
        <v>77</v>
      </c>
      <c r="H95" s="13">
        <f>VLOOKUP(B95,[1]Worksheet!B$4:H$291,7,0)</f>
        <v>77</v>
      </c>
      <c r="I95" s="9" t="str">
        <f t="shared" si="2"/>
        <v>Khá</v>
      </c>
      <c r="J95" s="13">
        <f>VLOOKUP(B95,[1]Worksheet!B$4:J$291,9,0)</f>
        <v>77</v>
      </c>
      <c r="K95" s="9" t="str">
        <f t="shared" si="3"/>
        <v>Khá</v>
      </c>
    </row>
    <row r="96" spans="1:11" ht="15.75" x14ac:dyDescent="0.25">
      <c r="A96" s="10">
        <v>83</v>
      </c>
      <c r="B96" s="11" t="s">
        <v>503</v>
      </c>
      <c r="C96" s="12" t="s">
        <v>184</v>
      </c>
      <c r="D96" s="13" t="s">
        <v>237</v>
      </c>
      <c r="E96" s="13">
        <v>90</v>
      </c>
      <c r="F96" s="13">
        <v>90</v>
      </c>
      <c r="G96" s="13">
        <f>VLOOKUP(B96,[1]Worksheet!B$4:G$291,6,0)</f>
        <v>90</v>
      </c>
      <c r="H96" s="13">
        <f>VLOOKUP(B96,[1]Worksheet!B$4:H$291,7,0)</f>
        <v>90</v>
      </c>
      <c r="I96" s="9" t="str">
        <f t="shared" si="2"/>
        <v>Xuất sắc</v>
      </c>
      <c r="J96" s="13">
        <f>VLOOKUP(B96,[1]Worksheet!B$4:J$291,9,0)</f>
        <v>90</v>
      </c>
      <c r="K96" s="9" t="str">
        <f t="shared" si="3"/>
        <v>Xuất sắc</v>
      </c>
    </row>
    <row r="97" spans="1:11" ht="15.75" x14ac:dyDescent="0.25">
      <c r="A97" s="10">
        <v>84</v>
      </c>
      <c r="B97" s="11" t="s">
        <v>504</v>
      </c>
      <c r="C97" s="12" t="s">
        <v>185</v>
      </c>
      <c r="D97" s="13" t="s">
        <v>505</v>
      </c>
      <c r="E97" s="13">
        <v>70</v>
      </c>
      <c r="F97" s="13">
        <v>80</v>
      </c>
      <c r="G97" s="13">
        <f>VLOOKUP(B97,[1]Worksheet!B$4:G$291,6,0)</f>
        <v>80</v>
      </c>
      <c r="H97" s="13">
        <f>VLOOKUP(B97,[1]Worksheet!B$4:H$291,7,0)</f>
        <v>80</v>
      </c>
      <c r="I97" s="9" t="str">
        <f t="shared" si="2"/>
        <v>Tốt</v>
      </c>
      <c r="J97" s="13">
        <f>VLOOKUP(B97,[1]Worksheet!B$4:J$291,9,0)</f>
        <v>80</v>
      </c>
      <c r="K97" s="9" t="str">
        <f t="shared" si="3"/>
        <v>Tốt</v>
      </c>
    </row>
    <row r="98" spans="1:11" ht="15.75" x14ac:dyDescent="0.25">
      <c r="A98" s="10">
        <v>85</v>
      </c>
      <c r="B98" s="11" t="s">
        <v>506</v>
      </c>
      <c r="C98" s="12" t="s">
        <v>186</v>
      </c>
      <c r="D98" s="13" t="s">
        <v>507</v>
      </c>
      <c r="E98" s="13">
        <v>80</v>
      </c>
      <c r="F98" s="13">
        <v>80</v>
      </c>
      <c r="G98" s="13">
        <f>VLOOKUP(B98,[1]Worksheet!B$4:G$291,6,0)</f>
        <v>80</v>
      </c>
      <c r="H98" s="13">
        <f>VLOOKUP(B98,[1]Worksheet!B$4:H$291,7,0)</f>
        <v>80</v>
      </c>
      <c r="I98" s="9" t="str">
        <f t="shared" si="2"/>
        <v>Tốt</v>
      </c>
      <c r="J98" s="13">
        <f>VLOOKUP(B98,[1]Worksheet!B$4:J$291,9,0)</f>
        <v>80</v>
      </c>
      <c r="K98" s="9" t="str">
        <f t="shared" si="3"/>
        <v>Tốt</v>
      </c>
    </row>
    <row r="99" spans="1:11" ht="15.75" x14ac:dyDescent="0.25">
      <c r="A99" s="10">
        <v>86</v>
      </c>
      <c r="B99" s="11" t="s">
        <v>508</v>
      </c>
      <c r="C99" s="12" t="s">
        <v>187</v>
      </c>
      <c r="D99" s="13" t="s">
        <v>341</v>
      </c>
      <c r="E99" s="13">
        <v>90</v>
      </c>
      <c r="F99" s="13">
        <v>90</v>
      </c>
      <c r="G99" s="13">
        <f>VLOOKUP(B99,[1]Worksheet!B$4:G$291,6,0)</f>
        <v>90</v>
      </c>
      <c r="H99" s="13">
        <f>VLOOKUP(B99,[1]Worksheet!B$4:H$291,7,0)</f>
        <v>90</v>
      </c>
      <c r="I99" s="9" t="str">
        <f t="shared" si="2"/>
        <v>Xuất sắc</v>
      </c>
      <c r="J99" s="13">
        <f>VLOOKUP(B99,[1]Worksheet!B$4:J$291,9,0)</f>
        <v>90</v>
      </c>
      <c r="K99" s="9" t="str">
        <f t="shared" si="3"/>
        <v>Xuất sắc</v>
      </c>
    </row>
    <row r="101" spans="1:11" ht="16.5" x14ac:dyDescent="0.2">
      <c r="A101" s="32" t="s">
        <v>509</v>
      </c>
      <c r="B101" s="32"/>
      <c r="C101" s="32"/>
    </row>
  </sheetData>
  <mergeCells count="16">
    <mergeCell ref="A101:C101"/>
    <mergeCell ref="J11:K11"/>
    <mergeCell ref="J12:K12"/>
    <mergeCell ref="A7:K7"/>
    <mergeCell ref="A1:D1"/>
    <mergeCell ref="G1:K1"/>
    <mergeCell ref="A2:D2"/>
    <mergeCell ref="G2:K2"/>
    <mergeCell ref="A5:K5"/>
    <mergeCell ref="A6:K6"/>
    <mergeCell ref="A11:A13"/>
    <mergeCell ref="B11:B13"/>
    <mergeCell ref="C11:C13"/>
    <mergeCell ref="D11:D13"/>
    <mergeCell ref="H11:I11"/>
    <mergeCell ref="H12:I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579D2-4E72-487C-9C5F-0DCA47AFA598}">
  <dimension ref="A1:K74"/>
  <sheetViews>
    <sheetView topLeftCell="A55" workbookViewId="0">
      <selection activeCell="C77" sqref="C77"/>
    </sheetView>
  </sheetViews>
  <sheetFormatPr defaultRowHeight="14.25" x14ac:dyDescent="0.2"/>
  <cols>
    <col min="1" max="1" width="4.75" style="8" bestFit="1" customWidth="1"/>
    <col min="2" max="2" width="9" style="8"/>
    <col min="3" max="3" width="21.625" bestFit="1" customWidth="1"/>
    <col min="5" max="5" width="6.875" style="8" bestFit="1" customWidth="1"/>
    <col min="6" max="7" width="5.375" style="8" bestFit="1" customWidth="1"/>
    <col min="8" max="8" width="6.375" style="8" customWidth="1"/>
    <col min="10" max="10" width="5.5" style="8" customWidth="1"/>
  </cols>
  <sheetData>
    <row r="1" spans="1:11" ht="16.5" x14ac:dyDescent="0.2">
      <c r="A1" s="35" t="s">
        <v>0</v>
      </c>
      <c r="B1" s="35"/>
      <c r="C1" s="35"/>
      <c r="D1" s="35"/>
      <c r="G1" s="34" t="s">
        <v>2</v>
      </c>
      <c r="H1" s="34"/>
      <c r="I1" s="34"/>
      <c r="J1" s="34"/>
      <c r="K1" s="34"/>
    </row>
    <row r="2" spans="1:11" ht="16.5" x14ac:dyDescent="0.2">
      <c r="A2" s="35" t="s">
        <v>0</v>
      </c>
      <c r="B2" s="35"/>
      <c r="C2" s="35"/>
      <c r="D2" s="35"/>
      <c r="G2" s="34" t="s">
        <v>2</v>
      </c>
      <c r="H2" s="34"/>
      <c r="I2" s="34"/>
      <c r="J2" s="34"/>
      <c r="K2" s="34"/>
    </row>
    <row r="3" spans="1:11" ht="16.5" x14ac:dyDescent="0.2">
      <c r="A3" s="36" t="s">
        <v>1</v>
      </c>
      <c r="B3" s="36"/>
      <c r="C3" s="36"/>
      <c r="D3" s="36"/>
      <c r="G3" s="34" t="s">
        <v>3</v>
      </c>
      <c r="H3" s="34"/>
      <c r="I3" s="34"/>
      <c r="J3" s="34"/>
      <c r="K3" s="34"/>
    </row>
    <row r="4" spans="1:11" ht="16.5" x14ac:dyDescent="0.2">
      <c r="A4" s="15"/>
    </row>
    <row r="6" spans="1:11" ht="19.5" x14ac:dyDescent="0.2">
      <c r="A6" s="37" t="s">
        <v>4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9.5" x14ac:dyDescent="0.2">
      <c r="A7" s="37" t="s">
        <v>827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1" ht="19.5" x14ac:dyDescent="0.2">
      <c r="A8" s="37" t="s">
        <v>104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12" spans="1:11" ht="15.75" x14ac:dyDescent="0.2">
      <c r="A12" s="43" t="s">
        <v>5</v>
      </c>
      <c r="B12" s="46" t="s">
        <v>6</v>
      </c>
      <c r="C12" s="46" t="s">
        <v>7</v>
      </c>
      <c r="D12" s="46" t="s">
        <v>8</v>
      </c>
      <c r="E12" s="3" t="s">
        <v>9</v>
      </c>
      <c r="F12" s="3" t="s">
        <v>9</v>
      </c>
      <c r="G12" s="3" t="s">
        <v>9</v>
      </c>
      <c r="H12" s="39" t="s">
        <v>13</v>
      </c>
      <c r="I12" s="40"/>
      <c r="J12" s="39" t="s">
        <v>13</v>
      </c>
      <c r="K12" s="40"/>
    </row>
    <row r="13" spans="1:11" ht="31.5" customHeight="1" x14ac:dyDescent="0.2">
      <c r="A13" s="44"/>
      <c r="B13" s="47"/>
      <c r="C13" s="47"/>
      <c r="D13" s="47"/>
      <c r="E13" s="4" t="s">
        <v>10</v>
      </c>
      <c r="F13" s="4" t="s">
        <v>11</v>
      </c>
      <c r="G13" s="4" t="s">
        <v>12</v>
      </c>
      <c r="H13" s="41" t="s">
        <v>14</v>
      </c>
      <c r="I13" s="42"/>
      <c r="J13" s="41" t="s">
        <v>197</v>
      </c>
      <c r="K13" s="42"/>
    </row>
    <row r="14" spans="1:11" ht="15.75" x14ac:dyDescent="0.2">
      <c r="A14" s="44"/>
      <c r="B14" s="47"/>
      <c r="C14" s="47"/>
      <c r="D14" s="47"/>
      <c r="E14" s="14"/>
      <c r="F14" s="14"/>
      <c r="G14" s="14"/>
      <c r="H14" s="3" t="s">
        <v>9</v>
      </c>
      <c r="I14" s="3" t="s">
        <v>15</v>
      </c>
      <c r="J14" s="3" t="s">
        <v>9</v>
      </c>
      <c r="K14" s="3" t="s">
        <v>15</v>
      </c>
    </row>
    <row r="15" spans="1:11" ht="15" x14ac:dyDescent="0.25">
      <c r="A15" s="13">
        <v>1</v>
      </c>
      <c r="B15" s="19" t="s">
        <v>510</v>
      </c>
      <c r="C15" s="12" t="s">
        <v>511</v>
      </c>
      <c r="D15" s="13" t="s">
        <v>512</v>
      </c>
      <c r="E15" s="13">
        <v>96</v>
      </c>
      <c r="F15" s="13">
        <v>96</v>
      </c>
      <c r="G15" s="13">
        <v>96</v>
      </c>
      <c r="H15" s="13">
        <v>96</v>
      </c>
      <c r="I15" s="9" t="s">
        <v>17</v>
      </c>
      <c r="J15" s="13">
        <v>96</v>
      </c>
      <c r="K15" s="9" t="s">
        <v>17</v>
      </c>
    </row>
    <row r="16" spans="1:11" ht="15" x14ac:dyDescent="0.25">
      <c r="A16" s="13">
        <v>2</v>
      </c>
      <c r="B16" s="19" t="s">
        <v>513</v>
      </c>
      <c r="C16" s="12" t="s">
        <v>514</v>
      </c>
      <c r="D16" s="13" t="s">
        <v>515</v>
      </c>
      <c r="E16" s="13">
        <v>82</v>
      </c>
      <c r="F16" s="13">
        <v>82</v>
      </c>
      <c r="G16" s="13">
        <v>82</v>
      </c>
      <c r="H16" s="13">
        <v>82</v>
      </c>
      <c r="I16" s="9" t="s">
        <v>31</v>
      </c>
      <c r="J16" s="13">
        <v>82</v>
      </c>
      <c r="K16" s="9" t="s">
        <v>31</v>
      </c>
    </row>
    <row r="17" spans="1:11" ht="15" x14ac:dyDescent="0.25">
      <c r="A17" s="13">
        <v>3</v>
      </c>
      <c r="B17" s="19" t="s">
        <v>516</v>
      </c>
      <c r="C17" s="12" t="s">
        <v>517</v>
      </c>
      <c r="D17" s="13" t="s">
        <v>518</v>
      </c>
      <c r="E17" s="13">
        <v>90</v>
      </c>
      <c r="F17" s="13">
        <v>90</v>
      </c>
      <c r="G17" s="13">
        <v>90</v>
      </c>
      <c r="H17" s="13">
        <v>90</v>
      </c>
      <c r="I17" s="9" t="s">
        <v>17</v>
      </c>
      <c r="J17" s="13">
        <v>90</v>
      </c>
      <c r="K17" s="9" t="s">
        <v>17</v>
      </c>
    </row>
    <row r="18" spans="1:11" ht="15" x14ac:dyDescent="0.25">
      <c r="A18" s="13">
        <v>4</v>
      </c>
      <c r="B18" s="19" t="s">
        <v>519</v>
      </c>
      <c r="C18" s="12" t="s">
        <v>520</v>
      </c>
      <c r="D18" s="13" t="s">
        <v>521</v>
      </c>
      <c r="E18" s="13">
        <v>92</v>
      </c>
      <c r="F18" s="13">
        <v>92</v>
      </c>
      <c r="G18" s="13">
        <v>92</v>
      </c>
      <c r="H18" s="13">
        <v>92</v>
      </c>
      <c r="I18" s="9" t="s">
        <v>17</v>
      </c>
      <c r="J18" s="13">
        <v>92</v>
      </c>
      <c r="K18" s="9" t="s">
        <v>17</v>
      </c>
    </row>
    <row r="19" spans="1:11" ht="15" x14ac:dyDescent="0.25">
      <c r="A19" s="13">
        <v>5</v>
      </c>
      <c r="B19" s="19" t="s">
        <v>522</v>
      </c>
      <c r="C19" s="12" t="s">
        <v>523</v>
      </c>
      <c r="D19" s="13" t="s">
        <v>524</v>
      </c>
      <c r="E19" s="13">
        <v>90</v>
      </c>
      <c r="F19" s="13">
        <v>90</v>
      </c>
      <c r="G19" s="13">
        <v>90</v>
      </c>
      <c r="H19" s="13">
        <v>90</v>
      </c>
      <c r="I19" s="9" t="s">
        <v>17</v>
      </c>
      <c r="J19" s="13">
        <v>90</v>
      </c>
      <c r="K19" s="9" t="s">
        <v>17</v>
      </c>
    </row>
    <row r="20" spans="1:11" ht="15" x14ac:dyDescent="0.25">
      <c r="A20" s="13">
        <v>6</v>
      </c>
      <c r="B20" s="19" t="s">
        <v>525</v>
      </c>
      <c r="C20" s="12" t="s">
        <v>526</v>
      </c>
      <c r="D20" s="13" t="s">
        <v>527</v>
      </c>
      <c r="E20" s="13">
        <v>90</v>
      </c>
      <c r="F20" s="13">
        <v>100</v>
      </c>
      <c r="G20" s="13">
        <v>100</v>
      </c>
      <c r="H20" s="13">
        <v>100</v>
      </c>
      <c r="I20" s="9" t="s">
        <v>17</v>
      </c>
      <c r="J20" s="13">
        <v>100</v>
      </c>
      <c r="K20" s="9" t="s">
        <v>17</v>
      </c>
    </row>
    <row r="21" spans="1:11" ht="15" x14ac:dyDescent="0.25">
      <c r="A21" s="13">
        <v>7</v>
      </c>
      <c r="B21" s="19" t="s">
        <v>528</v>
      </c>
      <c r="C21" s="12" t="s">
        <v>529</v>
      </c>
      <c r="D21" s="13" t="s">
        <v>530</v>
      </c>
      <c r="E21" s="13">
        <v>90</v>
      </c>
      <c r="F21" s="13">
        <v>90</v>
      </c>
      <c r="G21" s="13">
        <v>90</v>
      </c>
      <c r="H21" s="13">
        <v>90</v>
      </c>
      <c r="I21" s="9" t="s">
        <v>17</v>
      </c>
      <c r="J21" s="13">
        <v>90</v>
      </c>
      <c r="K21" s="9" t="s">
        <v>17</v>
      </c>
    </row>
    <row r="22" spans="1:11" ht="15" x14ac:dyDescent="0.25">
      <c r="A22" s="13">
        <v>8</v>
      </c>
      <c r="B22" s="19" t="s">
        <v>531</v>
      </c>
      <c r="C22" s="12" t="s">
        <v>532</v>
      </c>
      <c r="D22" s="13" t="s">
        <v>533</v>
      </c>
      <c r="E22" s="13">
        <v>90</v>
      </c>
      <c r="F22" s="13">
        <v>90</v>
      </c>
      <c r="G22" s="13">
        <v>90</v>
      </c>
      <c r="H22" s="13">
        <v>90</v>
      </c>
      <c r="I22" s="9" t="s">
        <v>17</v>
      </c>
      <c r="J22" s="13">
        <v>90</v>
      </c>
      <c r="K22" s="9" t="s">
        <v>17</v>
      </c>
    </row>
    <row r="23" spans="1:11" ht="15" x14ac:dyDescent="0.25">
      <c r="A23" s="13">
        <v>9</v>
      </c>
      <c r="B23" s="19" t="s">
        <v>534</v>
      </c>
      <c r="C23" s="12" t="s">
        <v>535</v>
      </c>
      <c r="D23" s="13" t="s">
        <v>536</v>
      </c>
      <c r="E23" s="13">
        <v>90</v>
      </c>
      <c r="F23" s="13">
        <v>90</v>
      </c>
      <c r="G23" s="13">
        <v>90</v>
      </c>
      <c r="H23" s="13">
        <v>90</v>
      </c>
      <c r="I23" s="9" t="s">
        <v>17</v>
      </c>
      <c r="J23" s="13">
        <v>90</v>
      </c>
      <c r="K23" s="9" t="s">
        <v>17</v>
      </c>
    </row>
    <row r="24" spans="1:11" ht="15" x14ac:dyDescent="0.25">
      <c r="A24" s="13">
        <v>10</v>
      </c>
      <c r="B24" s="19" t="s">
        <v>537</v>
      </c>
      <c r="C24" s="12" t="s">
        <v>538</v>
      </c>
      <c r="D24" s="13" t="s">
        <v>539</v>
      </c>
      <c r="E24" s="13">
        <v>80</v>
      </c>
      <c r="F24" s="13">
        <v>80</v>
      </c>
      <c r="G24" s="13">
        <v>80</v>
      </c>
      <c r="H24" s="13">
        <v>80</v>
      </c>
      <c r="I24" s="9" t="s">
        <v>31</v>
      </c>
      <c r="J24" s="13">
        <v>80</v>
      </c>
      <c r="K24" s="9" t="s">
        <v>31</v>
      </c>
    </row>
    <row r="25" spans="1:11" ht="15" x14ac:dyDescent="0.25">
      <c r="A25" s="13">
        <v>11</v>
      </c>
      <c r="B25" s="19" t="s">
        <v>540</v>
      </c>
      <c r="C25" s="12" t="s">
        <v>541</v>
      </c>
      <c r="D25" s="13" t="s">
        <v>542</v>
      </c>
      <c r="E25" s="13">
        <v>80</v>
      </c>
      <c r="F25" s="13">
        <v>80</v>
      </c>
      <c r="G25" s="13">
        <v>80</v>
      </c>
      <c r="H25" s="13">
        <v>80</v>
      </c>
      <c r="I25" s="9" t="s">
        <v>31</v>
      </c>
      <c r="J25" s="13">
        <v>80</v>
      </c>
      <c r="K25" s="9" t="s">
        <v>31</v>
      </c>
    </row>
    <row r="26" spans="1:11" ht="15" x14ac:dyDescent="0.25">
      <c r="A26" s="13">
        <v>12</v>
      </c>
      <c r="B26" s="19" t="s">
        <v>543</v>
      </c>
      <c r="C26" s="12" t="s">
        <v>544</v>
      </c>
      <c r="D26" s="13" t="s">
        <v>545</v>
      </c>
      <c r="E26" s="13">
        <v>80</v>
      </c>
      <c r="F26" s="13">
        <v>80</v>
      </c>
      <c r="G26" s="13">
        <v>80</v>
      </c>
      <c r="H26" s="13">
        <v>80</v>
      </c>
      <c r="I26" s="9" t="s">
        <v>31</v>
      </c>
      <c r="J26" s="13">
        <v>80</v>
      </c>
      <c r="K26" s="9" t="s">
        <v>31</v>
      </c>
    </row>
    <row r="27" spans="1:11" ht="15" x14ac:dyDescent="0.25">
      <c r="A27" s="13">
        <v>13</v>
      </c>
      <c r="B27" s="19" t="s">
        <v>546</v>
      </c>
      <c r="C27" s="12" t="s">
        <v>547</v>
      </c>
      <c r="D27" s="13" t="s">
        <v>548</v>
      </c>
      <c r="E27" s="13">
        <v>96</v>
      </c>
      <c r="F27" s="13">
        <v>96</v>
      </c>
      <c r="G27" s="13">
        <v>96</v>
      </c>
      <c r="H27" s="13">
        <v>96</v>
      </c>
      <c r="I27" s="9" t="s">
        <v>17</v>
      </c>
      <c r="J27" s="13">
        <v>96</v>
      </c>
      <c r="K27" s="9" t="s">
        <v>17</v>
      </c>
    </row>
    <row r="28" spans="1:11" ht="15" x14ac:dyDescent="0.25">
      <c r="A28" s="13">
        <v>14</v>
      </c>
      <c r="B28" s="19" t="s">
        <v>549</v>
      </c>
      <c r="C28" s="12" t="s">
        <v>550</v>
      </c>
      <c r="D28" s="13" t="s">
        <v>551</v>
      </c>
      <c r="E28" s="13">
        <v>80</v>
      </c>
      <c r="F28" s="13">
        <v>80</v>
      </c>
      <c r="G28" s="13">
        <v>80</v>
      </c>
      <c r="H28" s="13">
        <v>80</v>
      </c>
      <c r="I28" s="9" t="s">
        <v>31</v>
      </c>
      <c r="J28" s="13">
        <v>80</v>
      </c>
      <c r="K28" s="9" t="s">
        <v>31</v>
      </c>
    </row>
    <row r="29" spans="1:11" ht="15" x14ac:dyDescent="0.25">
      <c r="A29" s="13">
        <v>15</v>
      </c>
      <c r="B29" s="19" t="s">
        <v>552</v>
      </c>
      <c r="C29" s="12" t="s">
        <v>553</v>
      </c>
      <c r="D29" s="13" t="s">
        <v>554</v>
      </c>
      <c r="E29" s="13">
        <v>100</v>
      </c>
      <c r="F29" s="13">
        <v>100</v>
      </c>
      <c r="G29" s="13">
        <v>100</v>
      </c>
      <c r="H29" s="13">
        <v>100</v>
      </c>
      <c r="I29" s="9" t="s">
        <v>17</v>
      </c>
      <c r="J29" s="13">
        <v>100</v>
      </c>
      <c r="K29" s="9" t="s">
        <v>17</v>
      </c>
    </row>
    <row r="30" spans="1:11" ht="15" x14ac:dyDescent="0.25">
      <c r="A30" s="13">
        <v>16</v>
      </c>
      <c r="B30" s="19" t="s">
        <v>555</v>
      </c>
      <c r="C30" s="12" t="s">
        <v>556</v>
      </c>
      <c r="D30" s="13" t="s">
        <v>557</v>
      </c>
      <c r="E30" s="13">
        <v>90</v>
      </c>
      <c r="F30" s="13">
        <v>90</v>
      </c>
      <c r="G30" s="13">
        <v>90</v>
      </c>
      <c r="H30" s="13">
        <v>90</v>
      </c>
      <c r="I30" s="9" t="s">
        <v>17</v>
      </c>
      <c r="J30" s="13">
        <v>90</v>
      </c>
      <c r="K30" s="9" t="s">
        <v>17</v>
      </c>
    </row>
    <row r="31" spans="1:11" ht="15" x14ac:dyDescent="0.25">
      <c r="A31" s="13">
        <v>17</v>
      </c>
      <c r="B31" s="19" t="s">
        <v>558</v>
      </c>
      <c r="C31" s="12" t="s">
        <v>559</v>
      </c>
      <c r="D31" s="13" t="s">
        <v>333</v>
      </c>
      <c r="E31" s="13">
        <v>80</v>
      </c>
      <c r="F31" s="13">
        <v>75</v>
      </c>
      <c r="G31" s="13">
        <v>75</v>
      </c>
      <c r="H31" s="13">
        <v>75</v>
      </c>
      <c r="I31" s="9" t="s">
        <v>33</v>
      </c>
      <c r="J31" s="13">
        <v>75</v>
      </c>
      <c r="K31" s="9" t="s">
        <v>33</v>
      </c>
    </row>
    <row r="32" spans="1:11" ht="15" x14ac:dyDescent="0.25">
      <c r="A32" s="13">
        <v>18</v>
      </c>
      <c r="B32" s="19" t="s">
        <v>560</v>
      </c>
      <c r="C32" s="12" t="s">
        <v>561</v>
      </c>
      <c r="D32" s="13" t="s">
        <v>562</v>
      </c>
      <c r="E32" s="13">
        <v>84</v>
      </c>
      <c r="F32" s="13">
        <v>84</v>
      </c>
      <c r="G32" s="13">
        <v>84</v>
      </c>
      <c r="H32" s="13">
        <v>84</v>
      </c>
      <c r="I32" s="9" t="s">
        <v>31</v>
      </c>
      <c r="J32" s="13">
        <v>84</v>
      </c>
      <c r="K32" s="9" t="s">
        <v>31</v>
      </c>
    </row>
    <row r="33" spans="1:11" ht="15" x14ac:dyDescent="0.25">
      <c r="A33" s="13">
        <v>19</v>
      </c>
      <c r="B33" s="19" t="s">
        <v>563</v>
      </c>
      <c r="C33" s="12" t="s">
        <v>564</v>
      </c>
      <c r="D33" s="13" t="s">
        <v>565</v>
      </c>
      <c r="E33" s="13">
        <v>90</v>
      </c>
      <c r="F33" s="13">
        <v>90</v>
      </c>
      <c r="G33" s="13">
        <v>90</v>
      </c>
      <c r="H33" s="13">
        <v>90</v>
      </c>
      <c r="I33" s="9" t="s">
        <v>17</v>
      </c>
      <c r="J33" s="13">
        <v>90</v>
      </c>
      <c r="K33" s="9" t="s">
        <v>17</v>
      </c>
    </row>
    <row r="34" spans="1:11" ht="15" x14ac:dyDescent="0.25">
      <c r="A34" s="13">
        <v>20</v>
      </c>
      <c r="B34" s="19" t="s">
        <v>566</v>
      </c>
      <c r="C34" s="12" t="s">
        <v>567</v>
      </c>
      <c r="D34" s="13" t="s">
        <v>568</v>
      </c>
      <c r="E34" s="13">
        <v>82</v>
      </c>
      <c r="F34" s="13">
        <v>82</v>
      </c>
      <c r="G34" s="13">
        <v>82</v>
      </c>
      <c r="H34" s="13">
        <v>82</v>
      </c>
      <c r="I34" s="9" t="s">
        <v>31</v>
      </c>
      <c r="J34" s="13">
        <v>82</v>
      </c>
      <c r="K34" s="9" t="s">
        <v>31</v>
      </c>
    </row>
    <row r="35" spans="1:11" ht="15" x14ac:dyDescent="0.25">
      <c r="A35" s="13">
        <v>21</v>
      </c>
      <c r="B35" s="19" t="s">
        <v>569</v>
      </c>
      <c r="C35" s="12" t="s">
        <v>570</v>
      </c>
      <c r="D35" s="13" t="s">
        <v>571</v>
      </c>
      <c r="E35" s="13"/>
      <c r="F35" s="13"/>
      <c r="G35" s="13"/>
      <c r="H35" s="13"/>
      <c r="I35" s="9" t="s">
        <v>193</v>
      </c>
      <c r="J35" s="13"/>
      <c r="K35" s="9" t="s">
        <v>193</v>
      </c>
    </row>
    <row r="36" spans="1:11" ht="15" x14ac:dyDescent="0.25">
      <c r="A36" s="13">
        <v>22</v>
      </c>
      <c r="B36" s="19" t="s">
        <v>572</v>
      </c>
      <c r="C36" s="12" t="s">
        <v>573</v>
      </c>
      <c r="D36" s="13" t="s">
        <v>574</v>
      </c>
      <c r="E36" s="13">
        <v>86</v>
      </c>
      <c r="F36" s="13">
        <v>86</v>
      </c>
      <c r="G36" s="13">
        <v>86</v>
      </c>
      <c r="H36" s="13">
        <v>86</v>
      </c>
      <c r="I36" s="9" t="s">
        <v>31</v>
      </c>
      <c r="J36" s="13">
        <v>86</v>
      </c>
      <c r="K36" s="9" t="s">
        <v>31</v>
      </c>
    </row>
    <row r="37" spans="1:11" ht="15" x14ac:dyDescent="0.25">
      <c r="A37" s="13">
        <v>23</v>
      </c>
      <c r="B37" s="19" t="s">
        <v>575</v>
      </c>
      <c r="C37" s="12" t="s">
        <v>576</v>
      </c>
      <c r="D37" s="13" t="s">
        <v>577</v>
      </c>
      <c r="E37" s="13">
        <v>90</v>
      </c>
      <c r="F37" s="13">
        <v>90</v>
      </c>
      <c r="G37" s="13">
        <v>90</v>
      </c>
      <c r="H37" s="13">
        <v>90</v>
      </c>
      <c r="I37" s="9" t="s">
        <v>17</v>
      </c>
      <c r="J37" s="13">
        <v>90</v>
      </c>
      <c r="K37" s="9" t="s">
        <v>17</v>
      </c>
    </row>
    <row r="38" spans="1:11" ht="15" x14ac:dyDescent="0.25">
      <c r="A38" s="13">
        <v>24</v>
      </c>
      <c r="B38" s="19" t="s">
        <v>578</v>
      </c>
      <c r="C38" s="12" t="s">
        <v>579</v>
      </c>
      <c r="D38" s="13" t="s">
        <v>580</v>
      </c>
      <c r="E38" s="13">
        <v>90</v>
      </c>
      <c r="F38" s="13">
        <v>90</v>
      </c>
      <c r="G38" s="13">
        <v>90</v>
      </c>
      <c r="H38" s="13">
        <v>90</v>
      </c>
      <c r="I38" s="9" t="s">
        <v>17</v>
      </c>
      <c r="J38" s="13">
        <v>90</v>
      </c>
      <c r="K38" s="9" t="s">
        <v>17</v>
      </c>
    </row>
    <row r="39" spans="1:11" ht="15" x14ac:dyDescent="0.25">
      <c r="A39" s="13">
        <v>25</v>
      </c>
      <c r="B39" s="19" t="s">
        <v>581</v>
      </c>
      <c r="C39" s="12" t="s">
        <v>582</v>
      </c>
      <c r="D39" s="13" t="s">
        <v>583</v>
      </c>
      <c r="E39" s="13">
        <v>90</v>
      </c>
      <c r="F39" s="13">
        <v>90</v>
      </c>
      <c r="G39" s="13">
        <v>90</v>
      </c>
      <c r="H39" s="13">
        <v>90</v>
      </c>
      <c r="I39" s="9" t="s">
        <v>17</v>
      </c>
      <c r="J39" s="13">
        <v>90</v>
      </c>
      <c r="K39" s="9" t="s">
        <v>17</v>
      </c>
    </row>
    <row r="40" spans="1:11" ht="15" x14ac:dyDescent="0.25">
      <c r="A40" s="13">
        <v>26</v>
      </c>
      <c r="B40" s="19" t="s">
        <v>584</v>
      </c>
      <c r="C40" s="12" t="s">
        <v>585</v>
      </c>
      <c r="D40" s="13" t="s">
        <v>586</v>
      </c>
      <c r="E40" s="13">
        <v>90</v>
      </c>
      <c r="F40" s="13">
        <v>90</v>
      </c>
      <c r="G40" s="13">
        <v>90</v>
      </c>
      <c r="H40" s="13">
        <v>90</v>
      </c>
      <c r="I40" s="9" t="s">
        <v>17</v>
      </c>
      <c r="J40" s="13">
        <v>90</v>
      </c>
      <c r="K40" s="9" t="s">
        <v>17</v>
      </c>
    </row>
    <row r="41" spans="1:11" ht="15" x14ac:dyDescent="0.25">
      <c r="A41" s="13">
        <v>27</v>
      </c>
      <c r="B41" s="19" t="s">
        <v>587</v>
      </c>
      <c r="C41" s="12" t="s">
        <v>588</v>
      </c>
      <c r="D41" s="13" t="s">
        <v>589</v>
      </c>
      <c r="E41" s="13">
        <v>92</v>
      </c>
      <c r="F41" s="13">
        <v>92</v>
      </c>
      <c r="G41" s="13">
        <v>92</v>
      </c>
      <c r="H41" s="13">
        <v>92</v>
      </c>
      <c r="I41" s="9" t="s">
        <v>17</v>
      </c>
      <c r="J41" s="13">
        <v>92</v>
      </c>
      <c r="K41" s="9" t="s">
        <v>17</v>
      </c>
    </row>
    <row r="42" spans="1:11" ht="15" x14ac:dyDescent="0.25">
      <c r="A42" s="13">
        <v>28</v>
      </c>
      <c r="B42" s="19" t="s">
        <v>590</v>
      </c>
      <c r="C42" s="12" t="s">
        <v>591</v>
      </c>
      <c r="D42" s="13" t="s">
        <v>592</v>
      </c>
      <c r="E42" s="13">
        <v>80</v>
      </c>
      <c r="F42" s="13">
        <v>80</v>
      </c>
      <c r="G42" s="13">
        <v>80</v>
      </c>
      <c r="H42" s="13">
        <v>80</v>
      </c>
      <c r="I42" s="9" t="s">
        <v>31</v>
      </c>
      <c r="J42" s="13">
        <v>80</v>
      </c>
      <c r="K42" s="9" t="s">
        <v>31</v>
      </c>
    </row>
    <row r="43" spans="1:11" ht="15" x14ac:dyDescent="0.25">
      <c r="A43" s="13">
        <v>29</v>
      </c>
      <c r="B43" s="19" t="s">
        <v>593</v>
      </c>
      <c r="C43" s="12" t="s">
        <v>594</v>
      </c>
      <c r="D43" s="13" t="s">
        <v>595</v>
      </c>
      <c r="E43" s="13">
        <v>80</v>
      </c>
      <c r="F43" s="13">
        <v>80</v>
      </c>
      <c r="G43" s="13">
        <v>80</v>
      </c>
      <c r="H43" s="13">
        <v>80</v>
      </c>
      <c r="I43" s="9" t="s">
        <v>31</v>
      </c>
      <c r="J43" s="13">
        <v>80</v>
      </c>
      <c r="K43" s="9" t="s">
        <v>31</v>
      </c>
    </row>
    <row r="44" spans="1:11" ht="15" x14ac:dyDescent="0.25">
      <c r="A44" s="13">
        <v>30</v>
      </c>
      <c r="B44" s="19" t="s">
        <v>596</v>
      </c>
      <c r="C44" s="12" t="s">
        <v>597</v>
      </c>
      <c r="D44" s="13" t="s">
        <v>598</v>
      </c>
      <c r="E44" s="13">
        <v>80</v>
      </c>
      <c r="F44" s="13">
        <v>80</v>
      </c>
      <c r="G44" s="13">
        <v>80</v>
      </c>
      <c r="H44" s="13">
        <v>80</v>
      </c>
      <c r="I44" s="9" t="s">
        <v>31</v>
      </c>
      <c r="J44" s="13">
        <v>80</v>
      </c>
      <c r="K44" s="9" t="s">
        <v>31</v>
      </c>
    </row>
    <row r="45" spans="1:11" ht="15" x14ac:dyDescent="0.25">
      <c r="A45" s="13">
        <v>31</v>
      </c>
      <c r="B45" s="19" t="s">
        <v>599</v>
      </c>
      <c r="C45" s="12" t="s">
        <v>600</v>
      </c>
      <c r="D45" s="13" t="s">
        <v>601</v>
      </c>
      <c r="E45" s="13">
        <v>80</v>
      </c>
      <c r="F45" s="13">
        <v>80</v>
      </c>
      <c r="G45" s="13">
        <v>80</v>
      </c>
      <c r="H45" s="13">
        <v>80</v>
      </c>
      <c r="I45" s="9" t="s">
        <v>31</v>
      </c>
      <c r="J45" s="13">
        <v>80</v>
      </c>
      <c r="K45" s="9" t="s">
        <v>31</v>
      </c>
    </row>
    <row r="46" spans="1:11" ht="15" x14ac:dyDescent="0.25">
      <c r="A46" s="13">
        <v>32</v>
      </c>
      <c r="B46" s="19" t="s">
        <v>602</v>
      </c>
      <c r="C46" s="12" t="s">
        <v>603</v>
      </c>
      <c r="D46" s="13" t="s">
        <v>536</v>
      </c>
      <c r="E46" s="13">
        <v>82</v>
      </c>
      <c r="F46" s="13">
        <v>82</v>
      </c>
      <c r="G46" s="13">
        <v>82</v>
      </c>
      <c r="H46" s="13">
        <v>82</v>
      </c>
      <c r="I46" s="9" t="s">
        <v>31</v>
      </c>
      <c r="J46" s="13">
        <v>82</v>
      </c>
      <c r="K46" s="9" t="s">
        <v>31</v>
      </c>
    </row>
    <row r="47" spans="1:11" ht="15" x14ac:dyDescent="0.25">
      <c r="A47" s="13">
        <v>33</v>
      </c>
      <c r="B47" s="19" t="s">
        <v>604</v>
      </c>
      <c r="C47" s="12" t="s">
        <v>605</v>
      </c>
      <c r="D47" s="13" t="s">
        <v>562</v>
      </c>
      <c r="E47" s="13">
        <v>80</v>
      </c>
      <c r="F47" s="13">
        <v>80</v>
      </c>
      <c r="G47" s="13">
        <v>80</v>
      </c>
      <c r="H47" s="13">
        <v>80</v>
      </c>
      <c r="I47" s="9" t="s">
        <v>31</v>
      </c>
      <c r="J47" s="13">
        <v>80</v>
      </c>
      <c r="K47" s="9" t="s">
        <v>31</v>
      </c>
    </row>
    <row r="48" spans="1:11" ht="15" x14ac:dyDescent="0.25">
      <c r="A48" s="13">
        <v>34</v>
      </c>
      <c r="B48" s="19" t="s">
        <v>606</v>
      </c>
      <c r="C48" s="12" t="s">
        <v>607</v>
      </c>
      <c r="D48" s="13" t="s">
        <v>608</v>
      </c>
      <c r="E48" s="13">
        <v>94</v>
      </c>
      <c r="F48" s="13">
        <v>94</v>
      </c>
      <c r="G48" s="13">
        <v>94</v>
      </c>
      <c r="H48" s="13">
        <v>94</v>
      </c>
      <c r="I48" s="9" t="s">
        <v>17</v>
      </c>
      <c r="J48" s="13">
        <v>94</v>
      </c>
      <c r="K48" s="9" t="s">
        <v>17</v>
      </c>
    </row>
    <row r="49" spans="1:11" ht="15" x14ac:dyDescent="0.25">
      <c r="A49" s="13">
        <v>35</v>
      </c>
      <c r="B49" s="19" t="s">
        <v>609</v>
      </c>
      <c r="C49" s="12" t="s">
        <v>610</v>
      </c>
      <c r="D49" s="13" t="s">
        <v>611</v>
      </c>
      <c r="E49" s="13">
        <v>96</v>
      </c>
      <c r="F49" s="13">
        <v>96</v>
      </c>
      <c r="G49" s="13">
        <v>96</v>
      </c>
      <c r="H49" s="13">
        <v>96</v>
      </c>
      <c r="I49" s="9" t="s">
        <v>17</v>
      </c>
      <c r="J49" s="13">
        <v>96</v>
      </c>
      <c r="K49" s="9" t="s">
        <v>17</v>
      </c>
    </row>
    <row r="50" spans="1:11" ht="15" x14ac:dyDescent="0.25">
      <c r="A50" s="13">
        <v>36</v>
      </c>
      <c r="B50" s="19" t="s">
        <v>612</v>
      </c>
      <c r="C50" s="12" t="s">
        <v>613</v>
      </c>
      <c r="D50" s="13" t="s">
        <v>614</v>
      </c>
      <c r="E50" s="13">
        <v>90</v>
      </c>
      <c r="F50" s="13">
        <v>90</v>
      </c>
      <c r="G50" s="13">
        <v>90</v>
      </c>
      <c r="H50" s="13">
        <v>90</v>
      </c>
      <c r="I50" s="9" t="s">
        <v>17</v>
      </c>
      <c r="J50" s="13">
        <v>90</v>
      </c>
      <c r="K50" s="9" t="s">
        <v>17</v>
      </c>
    </row>
    <row r="51" spans="1:11" ht="15" x14ac:dyDescent="0.25">
      <c r="A51" s="13">
        <v>37</v>
      </c>
      <c r="B51" s="19" t="s">
        <v>615</v>
      </c>
      <c r="C51" s="12" t="s">
        <v>616</v>
      </c>
      <c r="D51" s="13" t="s">
        <v>617</v>
      </c>
      <c r="E51" s="13">
        <v>80</v>
      </c>
      <c r="F51" s="13">
        <v>80</v>
      </c>
      <c r="G51" s="13">
        <v>80</v>
      </c>
      <c r="H51" s="13">
        <v>80</v>
      </c>
      <c r="I51" s="9" t="s">
        <v>31</v>
      </c>
      <c r="J51" s="13">
        <v>80</v>
      </c>
      <c r="K51" s="9" t="s">
        <v>31</v>
      </c>
    </row>
    <row r="52" spans="1:11" ht="15" x14ac:dyDescent="0.25">
      <c r="A52" s="13">
        <v>38</v>
      </c>
      <c r="B52" s="19" t="s">
        <v>618</v>
      </c>
      <c r="C52" s="12" t="s">
        <v>619</v>
      </c>
      <c r="D52" s="13" t="s">
        <v>620</v>
      </c>
      <c r="E52" s="13">
        <v>80</v>
      </c>
      <c r="F52" s="13">
        <v>80</v>
      </c>
      <c r="G52" s="13">
        <v>80</v>
      </c>
      <c r="H52" s="13">
        <v>80</v>
      </c>
      <c r="I52" s="9" t="s">
        <v>31</v>
      </c>
      <c r="J52" s="13">
        <v>80</v>
      </c>
      <c r="K52" s="9" t="s">
        <v>31</v>
      </c>
    </row>
    <row r="53" spans="1:11" ht="15" x14ac:dyDescent="0.25">
      <c r="A53" s="13">
        <v>39</v>
      </c>
      <c r="B53" s="19" t="s">
        <v>621</v>
      </c>
      <c r="C53" s="12" t="s">
        <v>622</v>
      </c>
      <c r="D53" s="13" t="s">
        <v>623</v>
      </c>
      <c r="E53" s="13">
        <v>98</v>
      </c>
      <c r="F53" s="13">
        <v>98</v>
      </c>
      <c r="G53" s="13">
        <v>98</v>
      </c>
      <c r="H53" s="13">
        <v>98</v>
      </c>
      <c r="I53" s="9" t="s">
        <v>17</v>
      </c>
      <c r="J53" s="13">
        <v>98</v>
      </c>
      <c r="K53" s="9" t="s">
        <v>17</v>
      </c>
    </row>
    <row r="54" spans="1:11" ht="15" x14ac:dyDescent="0.25">
      <c r="A54" s="13">
        <v>40</v>
      </c>
      <c r="B54" s="19" t="s">
        <v>624</v>
      </c>
      <c r="C54" s="12" t="s">
        <v>625</v>
      </c>
      <c r="D54" s="13" t="s">
        <v>626</v>
      </c>
      <c r="E54" s="13">
        <v>90</v>
      </c>
      <c r="F54" s="13">
        <v>90</v>
      </c>
      <c r="G54" s="13">
        <v>90</v>
      </c>
      <c r="H54" s="13">
        <v>90</v>
      </c>
      <c r="I54" s="9" t="s">
        <v>17</v>
      </c>
      <c r="J54" s="13">
        <v>90</v>
      </c>
      <c r="K54" s="9" t="s">
        <v>17</v>
      </c>
    </row>
    <row r="55" spans="1:11" ht="15" x14ac:dyDescent="0.25">
      <c r="A55" s="13">
        <v>41</v>
      </c>
      <c r="B55" s="19" t="s">
        <v>627</v>
      </c>
      <c r="C55" s="12" t="s">
        <v>628</v>
      </c>
      <c r="D55" s="13" t="s">
        <v>629</v>
      </c>
      <c r="E55" s="13">
        <v>90</v>
      </c>
      <c r="F55" s="13">
        <v>90</v>
      </c>
      <c r="G55" s="13">
        <v>90</v>
      </c>
      <c r="H55" s="13">
        <v>90</v>
      </c>
      <c r="I55" s="9" t="s">
        <v>17</v>
      </c>
      <c r="J55" s="13">
        <v>90</v>
      </c>
      <c r="K55" s="9" t="s">
        <v>17</v>
      </c>
    </row>
    <row r="56" spans="1:11" ht="15" x14ac:dyDescent="0.25">
      <c r="A56" s="13">
        <v>42</v>
      </c>
      <c r="B56" s="19" t="s">
        <v>630</v>
      </c>
      <c r="C56" s="12" t="s">
        <v>631</v>
      </c>
      <c r="D56" s="13" t="s">
        <v>632</v>
      </c>
      <c r="E56" s="13">
        <v>96</v>
      </c>
      <c r="F56" s="13">
        <v>96</v>
      </c>
      <c r="G56" s="13">
        <v>96</v>
      </c>
      <c r="H56" s="13">
        <v>96</v>
      </c>
      <c r="I56" s="9" t="s">
        <v>17</v>
      </c>
      <c r="J56" s="13">
        <v>96</v>
      </c>
      <c r="K56" s="9" t="s">
        <v>17</v>
      </c>
    </row>
    <row r="57" spans="1:11" ht="15" x14ac:dyDescent="0.25">
      <c r="A57" s="13">
        <v>43</v>
      </c>
      <c r="B57" s="19" t="s">
        <v>633</v>
      </c>
      <c r="C57" s="12" t="s">
        <v>634</v>
      </c>
      <c r="D57" s="13" t="s">
        <v>635</v>
      </c>
      <c r="E57" s="13">
        <v>92</v>
      </c>
      <c r="F57" s="13">
        <v>92</v>
      </c>
      <c r="G57" s="13">
        <v>92</v>
      </c>
      <c r="H57" s="13">
        <v>92</v>
      </c>
      <c r="I57" s="9" t="s">
        <v>17</v>
      </c>
      <c r="J57" s="13">
        <v>92</v>
      </c>
      <c r="K57" s="9" t="s">
        <v>17</v>
      </c>
    </row>
    <row r="58" spans="1:11" ht="15" x14ac:dyDescent="0.25">
      <c r="A58" s="13">
        <v>44</v>
      </c>
      <c r="B58" s="19" t="s">
        <v>636</v>
      </c>
      <c r="C58" s="12" t="s">
        <v>637</v>
      </c>
      <c r="D58" s="13" t="s">
        <v>638</v>
      </c>
      <c r="E58" s="13">
        <v>90</v>
      </c>
      <c r="F58" s="13">
        <v>90</v>
      </c>
      <c r="G58" s="13">
        <v>90</v>
      </c>
      <c r="H58" s="13">
        <v>90</v>
      </c>
      <c r="I58" s="9" t="s">
        <v>17</v>
      </c>
      <c r="J58" s="13">
        <v>90</v>
      </c>
      <c r="K58" s="9" t="s">
        <v>17</v>
      </c>
    </row>
    <row r="59" spans="1:11" ht="15" x14ac:dyDescent="0.25">
      <c r="A59" s="13">
        <v>45</v>
      </c>
      <c r="B59" s="19" t="s">
        <v>639</v>
      </c>
      <c r="C59" s="12" t="s">
        <v>640</v>
      </c>
      <c r="D59" s="13" t="s">
        <v>641</v>
      </c>
      <c r="E59" s="13">
        <v>59</v>
      </c>
      <c r="F59" s="13">
        <v>69</v>
      </c>
      <c r="G59" s="13">
        <v>69</v>
      </c>
      <c r="H59" s="13">
        <v>69</v>
      </c>
      <c r="I59" s="9" t="s">
        <v>33</v>
      </c>
      <c r="J59" s="13">
        <v>69</v>
      </c>
      <c r="K59" s="9" t="s">
        <v>33</v>
      </c>
    </row>
    <row r="60" spans="1:11" ht="15" x14ac:dyDescent="0.25">
      <c r="A60" s="13">
        <v>46</v>
      </c>
      <c r="B60" s="19" t="s">
        <v>642</v>
      </c>
      <c r="C60" s="12" t="s">
        <v>643</v>
      </c>
      <c r="D60" s="13" t="s">
        <v>644</v>
      </c>
      <c r="E60" s="13">
        <v>80</v>
      </c>
      <c r="F60" s="13">
        <v>80</v>
      </c>
      <c r="G60" s="13">
        <v>80</v>
      </c>
      <c r="H60" s="13">
        <v>80</v>
      </c>
      <c r="I60" s="9" t="s">
        <v>31</v>
      </c>
      <c r="J60" s="13">
        <v>80</v>
      </c>
      <c r="K60" s="9" t="s">
        <v>31</v>
      </c>
    </row>
    <row r="61" spans="1:11" ht="15" x14ac:dyDescent="0.25">
      <c r="A61" s="13">
        <v>47</v>
      </c>
      <c r="B61" s="19" t="s">
        <v>645</v>
      </c>
      <c r="C61" s="12" t="s">
        <v>646</v>
      </c>
      <c r="D61" s="13" t="s">
        <v>542</v>
      </c>
      <c r="E61" s="13">
        <v>90</v>
      </c>
      <c r="F61" s="13">
        <v>90</v>
      </c>
      <c r="G61" s="13">
        <v>90</v>
      </c>
      <c r="H61" s="13">
        <v>90</v>
      </c>
      <c r="I61" s="9" t="s">
        <v>17</v>
      </c>
      <c r="J61" s="13">
        <v>90</v>
      </c>
      <c r="K61" s="9" t="s">
        <v>17</v>
      </c>
    </row>
    <row r="62" spans="1:11" ht="15" x14ac:dyDescent="0.25">
      <c r="A62" s="13">
        <v>48</v>
      </c>
      <c r="B62" s="19" t="s">
        <v>647</v>
      </c>
      <c r="C62" s="12" t="s">
        <v>648</v>
      </c>
      <c r="D62" s="13" t="s">
        <v>649</v>
      </c>
      <c r="E62" s="13">
        <v>78</v>
      </c>
      <c r="F62" s="13">
        <v>75</v>
      </c>
      <c r="G62" s="13">
        <v>75</v>
      </c>
      <c r="H62" s="13">
        <v>75</v>
      </c>
      <c r="I62" s="9" t="s">
        <v>33</v>
      </c>
      <c r="J62" s="13">
        <v>75</v>
      </c>
      <c r="K62" s="9" t="s">
        <v>33</v>
      </c>
    </row>
    <row r="63" spans="1:11" ht="15" x14ac:dyDescent="0.25">
      <c r="A63" s="13">
        <v>49</v>
      </c>
      <c r="B63" s="19" t="s">
        <v>650</v>
      </c>
      <c r="C63" s="12" t="s">
        <v>651</v>
      </c>
      <c r="D63" s="13" t="s">
        <v>371</v>
      </c>
      <c r="E63" s="13">
        <v>90</v>
      </c>
      <c r="F63" s="13">
        <v>90</v>
      </c>
      <c r="G63" s="13">
        <v>90</v>
      </c>
      <c r="H63" s="13">
        <v>90</v>
      </c>
      <c r="I63" s="9" t="s">
        <v>17</v>
      </c>
      <c r="J63" s="13">
        <v>90</v>
      </c>
      <c r="K63" s="9" t="s">
        <v>17</v>
      </c>
    </row>
    <row r="64" spans="1:11" ht="15" x14ac:dyDescent="0.25">
      <c r="A64" s="13">
        <v>50</v>
      </c>
      <c r="B64" s="19" t="s">
        <v>652</v>
      </c>
      <c r="C64" s="12" t="s">
        <v>653</v>
      </c>
      <c r="D64" s="13" t="s">
        <v>654</v>
      </c>
      <c r="E64" s="13">
        <v>90</v>
      </c>
      <c r="F64" s="13">
        <v>90</v>
      </c>
      <c r="G64" s="13">
        <v>90</v>
      </c>
      <c r="H64" s="13">
        <v>90</v>
      </c>
      <c r="I64" s="9" t="s">
        <v>17</v>
      </c>
      <c r="J64" s="13">
        <v>90</v>
      </c>
      <c r="K64" s="9" t="s">
        <v>17</v>
      </c>
    </row>
    <row r="65" spans="1:11" ht="15" x14ac:dyDescent="0.25">
      <c r="A65" s="13">
        <v>51</v>
      </c>
      <c r="B65" s="19" t="s">
        <v>655</v>
      </c>
      <c r="C65" s="12" t="s">
        <v>656</v>
      </c>
      <c r="D65" s="13" t="s">
        <v>657</v>
      </c>
      <c r="E65" s="13">
        <v>80</v>
      </c>
      <c r="F65" s="13">
        <v>80</v>
      </c>
      <c r="G65" s="13">
        <v>80</v>
      </c>
      <c r="H65" s="13">
        <v>80</v>
      </c>
      <c r="I65" s="9" t="s">
        <v>31</v>
      </c>
      <c r="J65" s="13">
        <v>80</v>
      </c>
      <c r="K65" s="9" t="s">
        <v>31</v>
      </c>
    </row>
    <row r="66" spans="1:11" ht="15" x14ac:dyDescent="0.25">
      <c r="A66" s="13">
        <v>52</v>
      </c>
      <c r="B66" s="19" t="s">
        <v>658</v>
      </c>
      <c r="C66" s="12" t="s">
        <v>659</v>
      </c>
      <c r="D66" s="13" t="s">
        <v>660</v>
      </c>
      <c r="E66" s="13">
        <v>80</v>
      </c>
      <c r="F66" s="13">
        <v>80</v>
      </c>
      <c r="G66" s="13">
        <v>80</v>
      </c>
      <c r="H66" s="13">
        <v>80</v>
      </c>
      <c r="I66" s="9" t="s">
        <v>31</v>
      </c>
      <c r="J66" s="13">
        <v>80</v>
      </c>
      <c r="K66" s="9" t="s">
        <v>31</v>
      </c>
    </row>
    <row r="67" spans="1:11" ht="15" x14ac:dyDescent="0.25">
      <c r="A67" s="13">
        <v>53</v>
      </c>
      <c r="B67" s="19" t="s">
        <v>661</v>
      </c>
      <c r="C67" s="12" t="s">
        <v>662</v>
      </c>
      <c r="D67" s="13" t="s">
        <v>663</v>
      </c>
      <c r="E67" s="13"/>
      <c r="F67" s="13"/>
      <c r="G67" s="13"/>
      <c r="H67" s="13"/>
      <c r="I67" s="9" t="s">
        <v>193</v>
      </c>
      <c r="J67" s="13"/>
      <c r="K67" s="9" t="s">
        <v>193</v>
      </c>
    </row>
    <row r="68" spans="1:11" ht="15" x14ac:dyDescent="0.25">
      <c r="A68" s="13">
        <v>54</v>
      </c>
      <c r="B68" s="19" t="s">
        <v>664</v>
      </c>
      <c r="C68" s="12" t="s">
        <v>665</v>
      </c>
      <c r="D68" s="13" t="s">
        <v>512</v>
      </c>
      <c r="E68" s="13">
        <v>90</v>
      </c>
      <c r="F68" s="13">
        <v>90</v>
      </c>
      <c r="G68" s="13">
        <v>90</v>
      </c>
      <c r="H68" s="13">
        <v>90</v>
      </c>
      <c r="I68" s="9" t="s">
        <v>17</v>
      </c>
      <c r="J68" s="13">
        <v>90</v>
      </c>
      <c r="K68" s="9" t="s">
        <v>17</v>
      </c>
    </row>
    <row r="69" spans="1:11" ht="15" x14ac:dyDescent="0.25">
      <c r="A69" s="13">
        <v>55</v>
      </c>
      <c r="B69" s="19" t="s">
        <v>666</v>
      </c>
      <c r="C69" s="12" t="s">
        <v>667</v>
      </c>
      <c r="D69" s="13" t="s">
        <v>601</v>
      </c>
      <c r="E69" s="13">
        <v>80</v>
      </c>
      <c r="F69" s="13">
        <v>80</v>
      </c>
      <c r="G69" s="13">
        <v>80</v>
      </c>
      <c r="H69" s="13">
        <v>80</v>
      </c>
      <c r="I69" s="9" t="s">
        <v>31</v>
      </c>
      <c r="J69" s="13">
        <v>80</v>
      </c>
      <c r="K69" s="9" t="s">
        <v>31</v>
      </c>
    </row>
    <row r="70" spans="1:11" ht="15" x14ac:dyDescent="0.25">
      <c r="A70" s="13">
        <v>56</v>
      </c>
      <c r="B70" s="19" t="s">
        <v>668</v>
      </c>
      <c r="C70" s="12" t="s">
        <v>669</v>
      </c>
      <c r="D70" s="13" t="s">
        <v>663</v>
      </c>
      <c r="E70" s="13">
        <v>92</v>
      </c>
      <c r="F70" s="13">
        <v>92</v>
      </c>
      <c r="G70" s="13">
        <v>92</v>
      </c>
      <c r="H70" s="13">
        <v>92</v>
      </c>
      <c r="I70" s="9" t="s">
        <v>17</v>
      </c>
      <c r="J70" s="13">
        <v>92</v>
      </c>
      <c r="K70" s="9" t="s">
        <v>17</v>
      </c>
    </row>
    <row r="71" spans="1:11" ht="15" x14ac:dyDescent="0.25">
      <c r="A71" s="13">
        <v>57</v>
      </c>
      <c r="B71" s="19" t="s">
        <v>670</v>
      </c>
      <c r="C71" s="12" t="s">
        <v>671</v>
      </c>
      <c r="D71" s="13" t="s">
        <v>672</v>
      </c>
      <c r="E71" s="13">
        <v>98</v>
      </c>
      <c r="F71" s="13">
        <v>98</v>
      </c>
      <c r="G71" s="13">
        <v>98</v>
      </c>
      <c r="H71" s="13">
        <v>98</v>
      </c>
      <c r="I71" s="9" t="s">
        <v>17</v>
      </c>
      <c r="J71" s="13">
        <v>98</v>
      </c>
      <c r="K71" s="9" t="s">
        <v>17</v>
      </c>
    </row>
    <row r="72" spans="1:11" ht="15" x14ac:dyDescent="0.25">
      <c r="A72" s="13">
        <v>58</v>
      </c>
      <c r="B72" s="19" t="s">
        <v>673</v>
      </c>
      <c r="C72" s="12" t="s">
        <v>674</v>
      </c>
      <c r="D72" s="13" t="s">
        <v>675</v>
      </c>
      <c r="E72" s="13">
        <v>90</v>
      </c>
      <c r="F72" s="13">
        <v>90</v>
      </c>
      <c r="G72" s="13">
        <v>90</v>
      </c>
      <c r="H72" s="13">
        <v>90</v>
      </c>
      <c r="I72" s="9" t="s">
        <v>17</v>
      </c>
      <c r="J72" s="13">
        <v>90</v>
      </c>
      <c r="K72" s="9" t="s">
        <v>17</v>
      </c>
    </row>
    <row r="74" spans="1:11" ht="16.5" x14ac:dyDescent="0.2">
      <c r="A74" s="32" t="s">
        <v>828</v>
      </c>
      <c r="B74" s="32"/>
      <c r="C74" s="32"/>
    </row>
  </sheetData>
  <mergeCells count="18">
    <mergeCell ref="A7:K7"/>
    <mergeCell ref="A2:D2"/>
    <mergeCell ref="G2:K2"/>
    <mergeCell ref="A1:D1"/>
    <mergeCell ref="G1:K1"/>
    <mergeCell ref="A3:D3"/>
    <mergeCell ref="G3:K3"/>
    <mergeCell ref="A6:K6"/>
    <mergeCell ref="A74:C74"/>
    <mergeCell ref="A8:K8"/>
    <mergeCell ref="A12:A14"/>
    <mergeCell ref="B12:B14"/>
    <mergeCell ref="C12:C14"/>
    <mergeCell ref="D12:D14"/>
    <mergeCell ref="H12:I12"/>
    <mergeCell ref="J12:K12"/>
    <mergeCell ref="H13:I13"/>
    <mergeCell ref="J13:K1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8772B-D833-4ECF-A874-8CD4C6839511}">
  <dimension ref="A1:K69"/>
  <sheetViews>
    <sheetView topLeftCell="A47" workbookViewId="0">
      <selection activeCell="G69" sqref="G69"/>
    </sheetView>
  </sheetViews>
  <sheetFormatPr defaultRowHeight="14.25" x14ac:dyDescent="0.2"/>
  <cols>
    <col min="1" max="1" width="4.75" style="8" bestFit="1" customWidth="1"/>
    <col min="3" max="3" width="22.125" bestFit="1" customWidth="1"/>
    <col min="5" max="5" width="6.875" style="8" bestFit="1" customWidth="1"/>
    <col min="6" max="8" width="5.375" style="8" bestFit="1" customWidth="1"/>
    <col min="10" max="10" width="5.375" style="8" bestFit="1" customWidth="1"/>
  </cols>
  <sheetData>
    <row r="1" spans="1:11" ht="16.5" x14ac:dyDescent="0.2">
      <c r="A1" s="35" t="s">
        <v>0</v>
      </c>
      <c r="B1" s="35"/>
      <c r="C1" s="35"/>
      <c r="D1" s="35"/>
      <c r="G1" s="34" t="s">
        <v>2</v>
      </c>
      <c r="H1" s="34"/>
      <c r="I1" s="34"/>
      <c r="J1" s="34"/>
      <c r="K1" s="34"/>
    </row>
    <row r="2" spans="1:11" ht="16.5" x14ac:dyDescent="0.2">
      <c r="A2" s="36" t="s">
        <v>1</v>
      </c>
      <c r="B2" s="36"/>
      <c r="C2" s="36"/>
      <c r="D2" s="36"/>
      <c r="G2" s="34" t="s">
        <v>3</v>
      </c>
      <c r="H2" s="34"/>
      <c r="I2" s="34"/>
      <c r="J2" s="34"/>
      <c r="K2" s="34"/>
    </row>
    <row r="3" spans="1:11" ht="16.5" x14ac:dyDescent="0.2">
      <c r="A3" s="15"/>
    </row>
    <row r="5" spans="1:11" ht="19.5" x14ac:dyDescent="0.2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ht="19.5" x14ac:dyDescent="0.2">
      <c r="A6" s="37" t="s">
        <v>676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9.5" x14ac:dyDescent="0.2">
      <c r="A7" s="37" t="s">
        <v>104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11" spans="1:11" ht="15.75" x14ac:dyDescent="0.2">
      <c r="A11" s="43" t="s">
        <v>5</v>
      </c>
      <c r="B11" s="46" t="s">
        <v>6</v>
      </c>
      <c r="C11" s="46" t="s">
        <v>7</v>
      </c>
      <c r="D11" s="46" t="s">
        <v>8</v>
      </c>
      <c r="E11" s="3" t="s">
        <v>9</v>
      </c>
      <c r="F11" s="3" t="s">
        <v>9</v>
      </c>
      <c r="G11" s="3" t="s">
        <v>9</v>
      </c>
      <c r="H11" s="39" t="s">
        <v>13</v>
      </c>
      <c r="I11" s="40"/>
      <c r="J11" s="39" t="s">
        <v>13</v>
      </c>
      <c r="K11" s="40"/>
    </row>
    <row r="12" spans="1:11" ht="31.5" customHeight="1" x14ac:dyDescent="0.2">
      <c r="A12" s="44"/>
      <c r="B12" s="47"/>
      <c r="C12" s="47"/>
      <c r="D12" s="47"/>
      <c r="E12" s="4" t="s">
        <v>10</v>
      </c>
      <c r="F12" s="4" t="s">
        <v>11</v>
      </c>
      <c r="G12" s="4" t="s">
        <v>12</v>
      </c>
      <c r="H12" s="41" t="s">
        <v>14</v>
      </c>
      <c r="I12" s="42"/>
      <c r="J12" s="41" t="s">
        <v>197</v>
      </c>
      <c r="K12" s="42"/>
    </row>
    <row r="13" spans="1:11" ht="15.75" x14ac:dyDescent="0.2">
      <c r="A13" s="44"/>
      <c r="B13" s="47"/>
      <c r="C13" s="47"/>
      <c r="D13" s="47"/>
      <c r="E13" s="14"/>
      <c r="F13" s="14"/>
      <c r="G13" s="14"/>
      <c r="H13" s="3" t="s">
        <v>9</v>
      </c>
      <c r="I13" s="3" t="s">
        <v>15</v>
      </c>
      <c r="J13" s="3" t="s">
        <v>9</v>
      </c>
      <c r="K13" s="3" t="s">
        <v>15</v>
      </c>
    </row>
    <row r="14" spans="1:11" ht="15" x14ac:dyDescent="0.25">
      <c r="A14" s="16">
        <v>1</v>
      </c>
      <c r="B14" s="11" t="s">
        <v>677</v>
      </c>
      <c r="C14" s="12" t="s">
        <v>678</v>
      </c>
      <c r="D14" s="13" t="s">
        <v>679</v>
      </c>
      <c r="E14" s="12">
        <v>98</v>
      </c>
      <c r="F14" s="12">
        <v>98</v>
      </c>
      <c r="G14" s="12">
        <v>98</v>
      </c>
      <c r="H14" s="12">
        <v>98</v>
      </c>
      <c r="I14" s="9" t="s">
        <v>17</v>
      </c>
      <c r="J14" s="12">
        <v>98</v>
      </c>
      <c r="K14" s="9" t="s">
        <v>17</v>
      </c>
    </row>
    <row r="15" spans="1:11" ht="15" x14ac:dyDescent="0.25">
      <c r="A15" s="16">
        <v>2</v>
      </c>
      <c r="B15" s="11" t="s">
        <v>680</v>
      </c>
      <c r="C15" s="12" t="s">
        <v>681</v>
      </c>
      <c r="D15" s="13" t="s">
        <v>682</v>
      </c>
      <c r="E15" s="12">
        <v>90</v>
      </c>
      <c r="F15" s="12">
        <v>90</v>
      </c>
      <c r="G15" s="12">
        <v>90</v>
      </c>
      <c r="H15" s="12">
        <v>90</v>
      </c>
      <c r="I15" s="9" t="s">
        <v>17</v>
      </c>
      <c r="J15" s="12">
        <v>90</v>
      </c>
      <c r="K15" s="9" t="s">
        <v>17</v>
      </c>
    </row>
    <row r="16" spans="1:11" ht="15" x14ac:dyDescent="0.25">
      <c r="A16" s="16">
        <v>3</v>
      </c>
      <c r="B16" s="11" t="s">
        <v>683</v>
      </c>
      <c r="C16" s="12" t="s">
        <v>684</v>
      </c>
      <c r="D16" s="13" t="s">
        <v>685</v>
      </c>
      <c r="E16" s="12"/>
      <c r="F16" s="12"/>
      <c r="G16" s="12"/>
      <c r="H16" s="12"/>
      <c r="I16" s="9" t="s">
        <v>193</v>
      </c>
      <c r="J16" s="12"/>
      <c r="K16" s="9" t="s">
        <v>193</v>
      </c>
    </row>
    <row r="17" spans="1:11" ht="15" x14ac:dyDescent="0.25">
      <c r="A17" s="16">
        <v>4</v>
      </c>
      <c r="B17" s="11" t="s">
        <v>686</v>
      </c>
      <c r="C17" s="12" t="s">
        <v>687</v>
      </c>
      <c r="D17" s="13" t="s">
        <v>688</v>
      </c>
      <c r="E17" s="12">
        <v>92</v>
      </c>
      <c r="F17" s="12">
        <v>92</v>
      </c>
      <c r="G17" s="12">
        <v>92</v>
      </c>
      <c r="H17" s="12">
        <v>92</v>
      </c>
      <c r="I17" s="9" t="s">
        <v>17</v>
      </c>
      <c r="J17" s="12">
        <v>92</v>
      </c>
      <c r="K17" s="9" t="s">
        <v>17</v>
      </c>
    </row>
    <row r="18" spans="1:11" ht="15" x14ac:dyDescent="0.25">
      <c r="A18" s="16">
        <v>5</v>
      </c>
      <c r="B18" s="11" t="s">
        <v>689</v>
      </c>
      <c r="C18" s="12" t="s">
        <v>690</v>
      </c>
      <c r="D18" s="13" t="s">
        <v>691</v>
      </c>
      <c r="E18" s="12">
        <v>88</v>
      </c>
      <c r="F18" s="12">
        <v>88</v>
      </c>
      <c r="G18" s="12">
        <v>88</v>
      </c>
      <c r="H18" s="12">
        <v>88</v>
      </c>
      <c r="I18" s="9" t="s">
        <v>31</v>
      </c>
      <c r="J18" s="12">
        <v>88</v>
      </c>
      <c r="K18" s="9" t="s">
        <v>31</v>
      </c>
    </row>
    <row r="19" spans="1:11" ht="15" x14ac:dyDescent="0.25">
      <c r="A19" s="16">
        <v>6</v>
      </c>
      <c r="B19" s="11" t="s">
        <v>692</v>
      </c>
      <c r="C19" s="12" t="s">
        <v>693</v>
      </c>
      <c r="D19" s="13" t="s">
        <v>694</v>
      </c>
      <c r="E19" s="12">
        <v>80</v>
      </c>
      <c r="F19" s="12">
        <v>80</v>
      </c>
      <c r="G19" s="12">
        <v>80</v>
      </c>
      <c r="H19" s="12">
        <v>80</v>
      </c>
      <c r="I19" s="9" t="s">
        <v>31</v>
      </c>
      <c r="J19" s="12">
        <v>80</v>
      </c>
      <c r="K19" s="9" t="s">
        <v>31</v>
      </c>
    </row>
    <row r="20" spans="1:11" ht="15" x14ac:dyDescent="0.25">
      <c r="A20" s="16">
        <v>7</v>
      </c>
      <c r="B20" s="11" t="s">
        <v>695</v>
      </c>
      <c r="C20" s="12" t="s">
        <v>696</v>
      </c>
      <c r="D20" s="13" t="s">
        <v>697</v>
      </c>
      <c r="E20" s="12">
        <v>70</v>
      </c>
      <c r="F20" s="12">
        <v>70</v>
      </c>
      <c r="G20" s="12">
        <v>70</v>
      </c>
      <c r="H20" s="12">
        <v>70</v>
      </c>
      <c r="I20" s="9" t="s">
        <v>33</v>
      </c>
      <c r="J20" s="12">
        <v>70</v>
      </c>
      <c r="K20" s="9" t="s">
        <v>33</v>
      </c>
    </row>
    <row r="21" spans="1:11" ht="15" x14ac:dyDescent="0.25">
      <c r="A21" s="16">
        <v>8</v>
      </c>
      <c r="B21" s="11" t="s">
        <v>698</v>
      </c>
      <c r="C21" s="12" t="s">
        <v>699</v>
      </c>
      <c r="D21" s="13" t="s">
        <v>700</v>
      </c>
      <c r="E21" s="12">
        <v>94</v>
      </c>
      <c r="F21" s="12">
        <v>94</v>
      </c>
      <c r="G21" s="12">
        <v>94</v>
      </c>
      <c r="H21" s="12">
        <v>94</v>
      </c>
      <c r="I21" s="9" t="s">
        <v>17</v>
      </c>
      <c r="J21" s="12">
        <v>94</v>
      </c>
      <c r="K21" s="9" t="s">
        <v>17</v>
      </c>
    </row>
    <row r="22" spans="1:11" ht="15" x14ac:dyDescent="0.25">
      <c r="A22" s="16">
        <v>9</v>
      </c>
      <c r="B22" s="11" t="s">
        <v>701</v>
      </c>
      <c r="C22" s="12" t="s">
        <v>702</v>
      </c>
      <c r="D22" s="13" t="s">
        <v>703</v>
      </c>
      <c r="E22" s="12">
        <v>90</v>
      </c>
      <c r="F22" s="12">
        <v>90</v>
      </c>
      <c r="G22" s="12">
        <v>90</v>
      </c>
      <c r="H22" s="12">
        <v>90</v>
      </c>
      <c r="I22" s="9" t="s">
        <v>17</v>
      </c>
      <c r="J22" s="12">
        <v>90</v>
      </c>
      <c r="K22" s="9" t="s">
        <v>17</v>
      </c>
    </row>
    <row r="23" spans="1:11" ht="15" x14ac:dyDescent="0.25">
      <c r="A23" s="16">
        <v>10</v>
      </c>
      <c r="B23" s="11" t="s">
        <v>704</v>
      </c>
      <c r="C23" s="12" t="s">
        <v>705</v>
      </c>
      <c r="D23" s="13" t="s">
        <v>706</v>
      </c>
      <c r="E23" s="12">
        <v>94</v>
      </c>
      <c r="F23" s="12">
        <v>94</v>
      </c>
      <c r="G23" s="12">
        <v>94</v>
      </c>
      <c r="H23" s="12">
        <v>94</v>
      </c>
      <c r="I23" s="9" t="s">
        <v>17</v>
      </c>
      <c r="J23" s="12">
        <v>94</v>
      </c>
      <c r="K23" s="9" t="s">
        <v>17</v>
      </c>
    </row>
    <row r="24" spans="1:11" ht="15" x14ac:dyDescent="0.25">
      <c r="A24" s="16">
        <v>11</v>
      </c>
      <c r="B24" s="11" t="s">
        <v>707</v>
      </c>
      <c r="C24" s="12" t="s">
        <v>708</v>
      </c>
      <c r="D24" s="13" t="s">
        <v>542</v>
      </c>
      <c r="E24" s="12">
        <v>75</v>
      </c>
      <c r="F24" s="12">
        <v>75</v>
      </c>
      <c r="G24" s="12">
        <v>75</v>
      </c>
      <c r="H24" s="12">
        <v>75</v>
      </c>
      <c r="I24" s="9" t="s">
        <v>33</v>
      </c>
      <c r="J24" s="12">
        <v>75</v>
      </c>
      <c r="K24" s="9" t="s">
        <v>33</v>
      </c>
    </row>
    <row r="25" spans="1:11" ht="15" x14ac:dyDescent="0.25">
      <c r="A25" s="16">
        <v>12</v>
      </c>
      <c r="B25" s="11" t="s">
        <v>709</v>
      </c>
      <c r="C25" s="12" t="s">
        <v>710</v>
      </c>
      <c r="D25" s="13" t="s">
        <v>711</v>
      </c>
      <c r="E25" s="12">
        <v>80</v>
      </c>
      <c r="F25" s="12">
        <v>80</v>
      </c>
      <c r="G25" s="12">
        <v>80</v>
      </c>
      <c r="H25" s="12">
        <v>80</v>
      </c>
      <c r="I25" s="9" t="s">
        <v>31</v>
      </c>
      <c r="J25" s="12">
        <v>80</v>
      </c>
      <c r="K25" s="9" t="s">
        <v>31</v>
      </c>
    </row>
    <row r="26" spans="1:11" ht="15" x14ac:dyDescent="0.25">
      <c r="A26" s="16">
        <v>13</v>
      </c>
      <c r="B26" s="11" t="s">
        <v>712</v>
      </c>
      <c r="C26" s="12" t="s">
        <v>713</v>
      </c>
      <c r="D26" s="13" t="s">
        <v>714</v>
      </c>
      <c r="E26" s="12">
        <v>96</v>
      </c>
      <c r="F26" s="12">
        <v>96</v>
      </c>
      <c r="G26" s="12">
        <v>96</v>
      </c>
      <c r="H26" s="12">
        <v>96</v>
      </c>
      <c r="I26" s="9" t="s">
        <v>17</v>
      </c>
      <c r="J26" s="12">
        <v>96</v>
      </c>
      <c r="K26" s="9" t="s">
        <v>17</v>
      </c>
    </row>
    <row r="27" spans="1:11" ht="15" x14ac:dyDescent="0.25">
      <c r="A27" s="16">
        <v>14</v>
      </c>
      <c r="B27" s="11" t="s">
        <v>715</v>
      </c>
      <c r="C27" s="12" t="s">
        <v>716</v>
      </c>
      <c r="D27" s="13" t="s">
        <v>717</v>
      </c>
      <c r="E27" s="12">
        <v>80</v>
      </c>
      <c r="F27" s="12">
        <v>80</v>
      </c>
      <c r="G27" s="12">
        <v>80</v>
      </c>
      <c r="H27" s="12">
        <v>80</v>
      </c>
      <c r="I27" s="9" t="s">
        <v>31</v>
      </c>
      <c r="J27" s="12">
        <v>80</v>
      </c>
      <c r="K27" s="9" t="s">
        <v>31</v>
      </c>
    </row>
    <row r="28" spans="1:11" ht="15" x14ac:dyDescent="0.25">
      <c r="A28" s="16">
        <v>15</v>
      </c>
      <c r="B28" s="11" t="s">
        <v>718</v>
      </c>
      <c r="C28" s="12" t="s">
        <v>719</v>
      </c>
      <c r="D28" s="13" t="s">
        <v>720</v>
      </c>
      <c r="E28" s="12">
        <v>92</v>
      </c>
      <c r="F28" s="12">
        <v>92</v>
      </c>
      <c r="G28" s="12">
        <v>92</v>
      </c>
      <c r="H28" s="12">
        <v>92</v>
      </c>
      <c r="I28" s="9" t="s">
        <v>17</v>
      </c>
      <c r="J28" s="12">
        <v>92</v>
      </c>
      <c r="K28" s="9" t="s">
        <v>17</v>
      </c>
    </row>
    <row r="29" spans="1:11" ht="15" x14ac:dyDescent="0.25">
      <c r="A29" s="16">
        <v>16</v>
      </c>
      <c r="B29" s="11" t="s">
        <v>721</v>
      </c>
      <c r="C29" s="12" t="s">
        <v>722</v>
      </c>
      <c r="D29" s="13" t="s">
        <v>533</v>
      </c>
      <c r="E29" s="12">
        <v>90</v>
      </c>
      <c r="F29" s="12">
        <v>90</v>
      </c>
      <c r="G29" s="12">
        <v>90</v>
      </c>
      <c r="H29" s="12">
        <v>90</v>
      </c>
      <c r="I29" s="9" t="s">
        <v>17</v>
      </c>
      <c r="J29" s="12">
        <v>90</v>
      </c>
      <c r="K29" s="9" t="s">
        <v>17</v>
      </c>
    </row>
    <row r="30" spans="1:11" ht="15" x14ac:dyDescent="0.25">
      <c r="A30" s="16">
        <v>17</v>
      </c>
      <c r="B30" s="11" t="s">
        <v>723</v>
      </c>
      <c r="C30" s="12" t="s">
        <v>724</v>
      </c>
      <c r="D30" s="13" t="s">
        <v>725</v>
      </c>
      <c r="E30" s="12">
        <v>80</v>
      </c>
      <c r="F30" s="12">
        <v>78</v>
      </c>
      <c r="G30" s="12">
        <v>80</v>
      </c>
      <c r="H30" s="12">
        <v>78</v>
      </c>
      <c r="I30" s="9" t="s">
        <v>33</v>
      </c>
      <c r="J30" s="12">
        <v>78</v>
      </c>
      <c r="K30" s="9" t="s">
        <v>33</v>
      </c>
    </row>
    <row r="31" spans="1:11" ht="15" x14ac:dyDescent="0.25">
      <c r="A31" s="16">
        <v>18</v>
      </c>
      <c r="B31" s="11" t="s">
        <v>726</v>
      </c>
      <c r="C31" s="12" t="s">
        <v>727</v>
      </c>
      <c r="D31" s="13" t="s">
        <v>728</v>
      </c>
      <c r="E31" s="12">
        <v>70</v>
      </c>
      <c r="F31" s="12">
        <v>67</v>
      </c>
      <c r="G31" s="12">
        <v>67</v>
      </c>
      <c r="H31" s="12">
        <v>67</v>
      </c>
      <c r="I31" s="9" t="s">
        <v>33</v>
      </c>
      <c r="J31" s="12">
        <v>67</v>
      </c>
      <c r="K31" s="9" t="s">
        <v>33</v>
      </c>
    </row>
    <row r="32" spans="1:11" ht="15" x14ac:dyDescent="0.25">
      <c r="A32" s="16">
        <v>19</v>
      </c>
      <c r="B32" s="11" t="s">
        <v>729</v>
      </c>
      <c r="C32" s="12" t="s">
        <v>730</v>
      </c>
      <c r="D32" s="13" t="s">
        <v>731</v>
      </c>
      <c r="E32" s="12">
        <v>80</v>
      </c>
      <c r="F32" s="12">
        <v>80</v>
      </c>
      <c r="G32" s="12">
        <v>80</v>
      </c>
      <c r="H32" s="12">
        <v>80</v>
      </c>
      <c r="I32" s="9" t="s">
        <v>31</v>
      </c>
      <c r="J32" s="12">
        <v>80</v>
      </c>
      <c r="K32" s="9" t="s">
        <v>31</v>
      </c>
    </row>
    <row r="33" spans="1:11" ht="15" x14ac:dyDescent="0.25">
      <c r="A33" s="16">
        <v>20</v>
      </c>
      <c r="B33" s="11" t="s">
        <v>732</v>
      </c>
      <c r="C33" s="12" t="s">
        <v>733</v>
      </c>
      <c r="D33" s="13" t="s">
        <v>734</v>
      </c>
      <c r="E33" s="12">
        <v>80</v>
      </c>
      <c r="F33" s="12">
        <v>80</v>
      </c>
      <c r="G33" s="12">
        <v>80</v>
      </c>
      <c r="H33" s="12">
        <v>80</v>
      </c>
      <c r="I33" s="9" t="s">
        <v>31</v>
      </c>
      <c r="J33" s="12">
        <v>80</v>
      </c>
      <c r="K33" s="9" t="s">
        <v>31</v>
      </c>
    </row>
    <row r="34" spans="1:11" ht="15" x14ac:dyDescent="0.25">
      <c r="A34" s="16">
        <v>21</v>
      </c>
      <c r="B34" s="11" t="s">
        <v>735</v>
      </c>
      <c r="C34" s="12" t="s">
        <v>736</v>
      </c>
      <c r="D34" s="13" t="s">
        <v>737</v>
      </c>
      <c r="E34" s="12">
        <v>86</v>
      </c>
      <c r="F34" s="12">
        <v>86</v>
      </c>
      <c r="G34" s="12">
        <v>86</v>
      </c>
      <c r="H34" s="12">
        <v>86</v>
      </c>
      <c r="I34" s="9" t="s">
        <v>31</v>
      </c>
      <c r="J34" s="12">
        <v>86</v>
      </c>
      <c r="K34" s="9" t="s">
        <v>31</v>
      </c>
    </row>
    <row r="35" spans="1:11" ht="15" x14ac:dyDescent="0.25">
      <c r="A35" s="16">
        <v>22</v>
      </c>
      <c r="B35" s="11" t="s">
        <v>738</v>
      </c>
      <c r="C35" s="12" t="s">
        <v>739</v>
      </c>
      <c r="D35" s="13" t="s">
        <v>740</v>
      </c>
      <c r="E35" s="12">
        <v>96</v>
      </c>
      <c r="F35" s="12">
        <v>96</v>
      </c>
      <c r="G35" s="12">
        <v>96</v>
      </c>
      <c r="H35" s="12">
        <v>96</v>
      </c>
      <c r="I35" s="9" t="s">
        <v>17</v>
      </c>
      <c r="J35" s="12">
        <v>96</v>
      </c>
      <c r="K35" s="9" t="s">
        <v>17</v>
      </c>
    </row>
    <row r="36" spans="1:11" ht="15" x14ac:dyDescent="0.25">
      <c r="A36" s="16">
        <v>23</v>
      </c>
      <c r="B36" s="11" t="s">
        <v>741</v>
      </c>
      <c r="C36" s="12" t="s">
        <v>742</v>
      </c>
      <c r="D36" s="13" t="s">
        <v>743</v>
      </c>
      <c r="E36" s="12">
        <v>85</v>
      </c>
      <c r="F36" s="12">
        <v>80</v>
      </c>
      <c r="G36" s="12">
        <v>80</v>
      </c>
      <c r="H36" s="12">
        <v>80</v>
      </c>
      <c r="I36" s="9" t="s">
        <v>31</v>
      </c>
      <c r="J36" s="12">
        <v>80</v>
      </c>
      <c r="K36" s="9" t="s">
        <v>31</v>
      </c>
    </row>
    <row r="37" spans="1:11" ht="15" x14ac:dyDescent="0.25">
      <c r="A37" s="16">
        <v>24</v>
      </c>
      <c r="B37" s="11" t="s">
        <v>744</v>
      </c>
      <c r="C37" s="12" t="s">
        <v>178</v>
      </c>
      <c r="D37" s="13" t="s">
        <v>745</v>
      </c>
      <c r="E37" s="12">
        <v>92</v>
      </c>
      <c r="F37" s="12">
        <v>92</v>
      </c>
      <c r="G37" s="12">
        <v>92</v>
      </c>
      <c r="H37" s="12">
        <v>92</v>
      </c>
      <c r="I37" s="9" t="s">
        <v>17</v>
      </c>
      <c r="J37" s="12">
        <v>92</v>
      </c>
      <c r="K37" s="9" t="s">
        <v>17</v>
      </c>
    </row>
    <row r="38" spans="1:11" ht="15" x14ac:dyDescent="0.25">
      <c r="A38" s="16">
        <v>25</v>
      </c>
      <c r="B38" s="11" t="s">
        <v>746</v>
      </c>
      <c r="C38" s="12" t="s">
        <v>747</v>
      </c>
      <c r="D38" s="13" t="s">
        <v>748</v>
      </c>
      <c r="E38" s="12">
        <v>90</v>
      </c>
      <c r="F38" s="12">
        <v>80</v>
      </c>
      <c r="G38" s="12">
        <v>80</v>
      </c>
      <c r="H38" s="12">
        <v>80</v>
      </c>
      <c r="I38" s="9" t="s">
        <v>31</v>
      </c>
      <c r="J38" s="12">
        <v>80</v>
      </c>
      <c r="K38" s="9" t="s">
        <v>31</v>
      </c>
    </row>
    <row r="39" spans="1:11" ht="15" x14ac:dyDescent="0.25">
      <c r="A39" s="16">
        <v>26</v>
      </c>
      <c r="B39" s="11" t="s">
        <v>749</v>
      </c>
      <c r="C39" s="12" t="s">
        <v>750</v>
      </c>
      <c r="D39" s="13" t="s">
        <v>614</v>
      </c>
      <c r="E39" s="12">
        <v>90</v>
      </c>
      <c r="F39" s="12">
        <v>90</v>
      </c>
      <c r="G39" s="12">
        <v>90</v>
      </c>
      <c r="H39" s="12">
        <v>90</v>
      </c>
      <c r="I39" s="9" t="s">
        <v>17</v>
      </c>
      <c r="J39" s="12">
        <v>90</v>
      </c>
      <c r="K39" s="9" t="s">
        <v>17</v>
      </c>
    </row>
    <row r="40" spans="1:11" ht="15" x14ac:dyDescent="0.25">
      <c r="A40" s="16">
        <v>27</v>
      </c>
      <c r="B40" s="11" t="s">
        <v>751</v>
      </c>
      <c r="C40" s="12" t="s">
        <v>752</v>
      </c>
      <c r="D40" s="13" t="s">
        <v>753</v>
      </c>
      <c r="E40" s="12">
        <v>90</v>
      </c>
      <c r="F40" s="12">
        <v>90</v>
      </c>
      <c r="G40" s="12">
        <v>90</v>
      </c>
      <c r="H40" s="12">
        <v>90</v>
      </c>
      <c r="I40" s="9" t="s">
        <v>17</v>
      </c>
      <c r="J40" s="12">
        <v>90</v>
      </c>
      <c r="K40" s="9" t="s">
        <v>17</v>
      </c>
    </row>
    <row r="41" spans="1:11" ht="15" x14ac:dyDescent="0.25">
      <c r="A41" s="16">
        <v>28</v>
      </c>
      <c r="B41" s="11" t="s">
        <v>754</v>
      </c>
      <c r="C41" s="12" t="s">
        <v>755</v>
      </c>
      <c r="D41" s="13" t="s">
        <v>706</v>
      </c>
      <c r="E41" s="12">
        <v>96</v>
      </c>
      <c r="F41" s="12">
        <v>96</v>
      </c>
      <c r="G41" s="12">
        <v>96</v>
      </c>
      <c r="H41" s="12">
        <v>96</v>
      </c>
      <c r="I41" s="9" t="s">
        <v>17</v>
      </c>
      <c r="J41" s="12">
        <v>96</v>
      </c>
      <c r="K41" s="9" t="s">
        <v>17</v>
      </c>
    </row>
    <row r="42" spans="1:11" ht="15" x14ac:dyDescent="0.25">
      <c r="A42" s="16">
        <v>29</v>
      </c>
      <c r="B42" s="11" t="s">
        <v>756</v>
      </c>
      <c r="C42" s="12" t="s">
        <v>757</v>
      </c>
      <c r="D42" s="13" t="s">
        <v>758</v>
      </c>
      <c r="E42" s="12">
        <v>92</v>
      </c>
      <c r="F42" s="12">
        <v>92</v>
      </c>
      <c r="G42" s="12">
        <v>92</v>
      </c>
      <c r="H42" s="12">
        <v>92</v>
      </c>
      <c r="I42" s="9" t="s">
        <v>17</v>
      </c>
      <c r="J42" s="12">
        <v>92</v>
      </c>
      <c r="K42" s="9" t="s">
        <v>17</v>
      </c>
    </row>
    <row r="43" spans="1:11" ht="15" x14ac:dyDescent="0.25">
      <c r="A43" s="16">
        <v>30</v>
      </c>
      <c r="B43" s="11" t="s">
        <v>759</v>
      </c>
      <c r="C43" s="12" t="s">
        <v>760</v>
      </c>
      <c r="D43" s="13" t="s">
        <v>761</v>
      </c>
      <c r="E43" s="12">
        <v>80</v>
      </c>
      <c r="F43" s="12">
        <v>80</v>
      </c>
      <c r="G43" s="12">
        <v>80</v>
      </c>
      <c r="H43" s="12">
        <v>80</v>
      </c>
      <c r="I43" s="9" t="s">
        <v>31</v>
      </c>
      <c r="J43" s="12">
        <v>80</v>
      </c>
      <c r="K43" s="9" t="s">
        <v>31</v>
      </c>
    </row>
    <row r="44" spans="1:11" ht="15" x14ac:dyDescent="0.25">
      <c r="A44" s="16">
        <v>31</v>
      </c>
      <c r="B44" s="11" t="s">
        <v>762</v>
      </c>
      <c r="C44" s="12" t="s">
        <v>763</v>
      </c>
      <c r="D44" s="13" t="s">
        <v>592</v>
      </c>
      <c r="E44" s="12">
        <v>94</v>
      </c>
      <c r="F44" s="12">
        <v>94</v>
      </c>
      <c r="G44" s="12">
        <v>94</v>
      </c>
      <c r="H44" s="12">
        <v>94</v>
      </c>
      <c r="I44" s="9" t="s">
        <v>17</v>
      </c>
      <c r="J44" s="12">
        <v>94</v>
      </c>
      <c r="K44" s="9" t="s">
        <v>17</v>
      </c>
    </row>
    <row r="45" spans="1:11" ht="15" x14ac:dyDescent="0.25">
      <c r="A45" s="16">
        <v>32</v>
      </c>
      <c r="B45" s="11" t="s">
        <v>764</v>
      </c>
      <c r="C45" s="12" t="s">
        <v>765</v>
      </c>
      <c r="D45" s="13" t="s">
        <v>766</v>
      </c>
      <c r="E45" s="12">
        <v>100</v>
      </c>
      <c r="F45" s="12">
        <v>100</v>
      </c>
      <c r="G45" s="12">
        <v>100</v>
      </c>
      <c r="H45" s="12">
        <v>100</v>
      </c>
      <c r="I45" s="9" t="s">
        <v>17</v>
      </c>
      <c r="J45" s="12">
        <v>100</v>
      </c>
      <c r="K45" s="9" t="s">
        <v>17</v>
      </c>
    </row>
    <row r="46" spans="1:11" ht="15" x14ac:dyDescent="0.25">
      <c r="A46" s="16">
        <v>33</v>
      </c>
      <c r="B46" s="11" t="s">
        <v>767</v>
      </c>
      <c r="C46" s="12" t="s">
        <v>768</v>
      </c>
      <c r="D46" s="13" t="s">
        <v>769</v>
      </c>
      <c r="E46" s="12">
        <v>80</v>
      </c>
      <c r="F46" s="12">
        <v>80</v>
      </c>
      <c r="G46" s="12">
        <v>80</v>
      </c>
      <c r="H46" s="12">
        <v>80</v>
      </c>
      <c r="I46" s="9" t="s">
        <v>31</v>
      </c>
      <c r="J46" s="12">
        <v>80</v>
      </c>
      <c r="K46" s="9" t="s">
        <v>31</v>
      </c>
    </row>
    <row r="47" spans="1:11" ht="15" x14ac:dyDescent="0.25">
      <c r="A47" s="16">
        <v>34</v>
      </c>
      <c r="B47" s="11" t="s">
        <v>770</v>
      </c>
      <c r="C47" s="12" t="s">
        <v>771</v>
      </c>
      <c r="D47" s="13" t="s">
        <v>772</v>
      </c>
      <c r="E47" s="12">
        <v>92</v>
      </c>
      <c r="F47" s="12">
        <v>92</v>
      </c>
      <c r="G47" s="12">
        <v>92</v>
      </c>
      <c r="H47" s="12">
        <v>92</v>
      </c>
      <c r="I47" s="9" t="s">
        <v>17</v>
      </c>
      <c r="J47" s="12">
        <v>92</v>
      </c>
      <c r="K47" s="9" t="s">
        <v>17</v>
      </c>
    </row>
    <row r="48" spans="1:11" ht="15" x14ac:dyDescent="0.25">
      <c r="A48" s="16">
        <v>35</v>
      </c>
      <c r="B48" s="11" t="s">
        <v>773</v>
      </c>
      <c r="C48" s="12" t="s">
        <v>774</v>
      </c>
      <c r="D48" s="13" t="s">
        <v>554</v>
      </c>
      <c r="E48" s="12">
        <v>75</v>
      </c>
      <c r="F48" s="12">
        <v>75</v>
      </c>
      <c r="G48" s="12">
        <v>75</v>
      </c>
      <c r="H48" s="12">
        <v>75</v>
      </c>
      <c r="I48" s="9" t="s">
        <v>33</v>
      </c>
      <c r="J48" s="12">
        <v>75</v>
      </c>
      <c r="K48" s="9" t="s">
        <v>33</v>
      </c>
    </row>
    <row r="49" spans="1:11" ht="15" x14ac:dyDescent="0.25">
      <c r="A49" s="16">
        <v>36</v>
      </c>
      <c r="B49" s="11" t="s">
        <v>775</v>
      </c>
      <c r="C49" s="12" t="s">
        <v>776</v>
      </c>
      <c r="D49" s="13" t="s">
        <v>777</v>
      </c>
      <c r="E49" s="12">
        <v>82</v>
      </c>
      <c r="F49" s="12">
        <v>82</v>
      </c>
      <c r="G49" s="12">
        <v>82</v>
      </c>
      <c r="H49" s="12">
        <v>82</v>
      </c>
      <c r="I49" s="9" t="s">
        <v>31</v>
      </c>
      <c r="J49" s="12">
        <v>82</v>
      </c>
      <c r="K49" s="9" t="s">
        <v>31</v>
      </c>
    </row>
    <row r="50" spans="1:11" ht="15" x14ac:dyDescent="0.25">
      <c r="A50" s="16">
        <v>37</v>
      </c>
      <c r="B50" s="11" t="s">
        <v>778</v>
      </c>
      <c r="C50" s="12" t="s">
        <v>779</v>
      </c>
      <c r="D50" s="13" t="s">
        <v>663</v>
      </c>
      <c r="E50" s="12">
        <v>92</v>
      </c>
      <c r="F50" s="12">
        <v>92</v>
      </c>
      <c r="G50" s="12">
        <v>92</v>
      </c>
      <c r="H50" s="12">
        <v>92</v>
      </c>
      <c r="I50" s="9" t="s">
        <v>17</v>
      </c>
      <c r="J50" s="12">
        <v>92</v>
      </c>
      <c r="K50" s="9" t="s">
        <v>17</v>
      </c>
    </row>
    <row r="51" spans="1:11" ht="15" x14ac:dyDescent="0.25">
      <c r="A51" s="16">
        <v>38</v>
      </c>
      <c r="B51" s="11" t="s">
        <v>780</v>
      </c>
      <c r="C51" s="12" t="s">
        <v>781</v>
      </c>
      <c r="D51" s="13" t="s">
        <v>782</v>
      </c>
      <c r="E51" s="12">
        <v>70</v>
      </c>
      <c r="F51" s="12">
        <v>70</v>
      </c>
      <c r="G51" s="12">
        <v>70</v>
      </c>
      <c r="H51" s="12">
        <v>70</v>
      </c>
      <c r="I51" s="9" t="s">
        <v>33</v>
      </c>
      <c r="J51" s="12">
        <v>70</v>
      </c>
      <c r="K51" s="9" t="s">
        <v>33</v>
      </c>
    </row>
    <row r="52" spans="1:11" ht="15" x14ac:dyDescent="0.25">
      <c r="A52" s="16">
        <v>39</v>
      </c>
      <c r="B52" s="11" t="s">
        <v>783</v>
      </c>
      <c r="C52" s="12" t="s">
        <v>784</v>
      </c>
      <c r="D52" s="13" t="s">
        <v>548</v>
      </c>
      <c r="E52" s="12">
        <v>70</v>
      </c>
      <c r="F52" s="12">
        <v>63</v>
      </c>
      <c r="G52" s="12">
        <v>63</v>
      </c>
      <c r="H52" s="12">
        <v>63</v>
      </c>
      <c r="I52" s="9" t="s">
        <v>191</v>
      </c>
      <c r="J52" s="12">
        <v>63</v>
      </c>
      <c r="K52" s="9" t="s">
        <v>191</v>
      </c>
    </row>
    <row r="53" spans="1:11" ht="15" x14ac:dyDescent="0.25">
      <c r="A53" s="16">
        <v>40</v>
      </c>
      <c r="B53" s="11" t="s">
        <v>785</v>
      </c>
      <c r="C53" s="12" t="s">
        <v>786</v>
      </c>
      <c r="D53" s="13" t="s">
        <v>694</v>
      </c>
      <c r="E53" s="12">
        <v>90</v>
      </c>
      <c r="F53" s="12">
        <v>90</v>
      </c>
      <c r="G53" s="12">
        <v>90</v>
      </c>
      <c r="H53" s="12">
        <v>90</v>
      </c>
      <c r="I53" s="9" t="s">
        <v>17</v>
      </c>
      <c r="J53" s="12">
        <v>90</v>
      </c>
      <c r="K53" s="9" t="s">
        <v>17</v>
      </c>
    </row>
    <row r="54" spans="1:11" ht="15" x14ac:dyDescent="0.25">
      <c r="A54" s="16">
        <v>41</v>
      </c>
      <c r="B54" s="11" t="s">
        <v>787</v>
      </c>
      <c r="C54" s="12" t="s">
        <v>788</v>
      </c>
      <c r="D54" s="13" t="s">
        <v>789</v>
      </c>
      <c r="E54" s="12">
        <v>80</v>
      </c>
      <c r="F54" s="12">
        <v>77</v>
      </c>
      <c r="G54" s="12">
        <v>77</v>
      </c>
      <c r="H54" s="12">
        <v>77</v>
      </c>
      <c r="I54" s="9" t="s">
        <v>33</v>
      </c>
      <c r="J54" s="12">
        <v>77</v>
      </c>
      <c r="K54" s="9" t="s">
        <v>33</v>
      </c>
    </row>
    <row r="55" spans="1:11" ht="15" x14ac:dyDescent="0.25">
      <c r="A55" s="16">
        <v>42</v>
      </c>
      <c r="B55" s="11" t="s">
        <v>790</v>
      </c>
      <c r="C55" s="12" t="s">
        <v>791</v>
      </c>
      <c r="D55" s="13" t="s">
        <v>792</v>
      </c>
      <c r="E55" s="12">
        <v>90</v>
      </c>
      <c r="F55" s="12">
        <v>90</v>
      </c>
      <c r="G55" s="12">
        <v>90</v>
      </c>
      <c r="H55" s="12">
        <v>90</v>
      </c>
      <c r="I55" s="9" t="s">
        <v>17</v>
      </c>
      <c r="J55" s="12">
        <v>90</v>
      </c>
      <c r="K55" s="9" t="s">
        <v>17</v>
      </c>
    </row>
    <row r="56" spans="1:11" ht="15" x14ac:dyDescent="0.25">
      <c r="A56" s="16">
        <v>43</v>
      </c>
      <c r="B56" s="11" t="s">
        <v>793</v>
      </c>
      <c r="C56" s="12" t="s">
        <v>794</v>
      </c>
      <c r="D56" s="13" t="s">
        <v>795</v>
      </c>
      <c r="E56" s="12">
        <v>90</v>
      </c>
      <c r="F56" s="12">
        <v>90</v>
      </c>
      <c r="G56" s="12">
        <v>90</v>
      </c>
      <c r="H56" s="12">
        <v>90</v>
      </c>
      <c r="I56" s="9" t="s">
        <v>17</v>
      </c>
      <c r="J56" s="12">
        <v>90</v>
      </c>
      <c r="K56" s="9" t="s">
        <v>17</v>
      </c>
    </row>
    <row r="57" spans="1:11" ht="15" x14ac:dyDescent="0.25">
      <c r="A57" s="16">
        <v>44</v>
      </c>
      <c r="B57" s="11" t="s">
        <v>796</v>
      </c>
      <c r="C57" s="12" t="s">
        <v>797</v>
      </c>
      <c r="D57" s="13" t="s">
        <v>798</v>
      </c>
      <c r="E57" s="12">
        <v>90</v>
      </c>
      <c r="F57" s="12">
        <v>90</v>
      </c>
      <c r="G57" s="12">
        <v>90</v>
      </c>
      <c r="H57" s="12">
        <v>90</v>
      </c>
      <c r="I57" s="9" t="s">
        <v>17</v>
      </c>
      <c r="J57" s="12">
        <v>90</v>
      </c>
      <c r="K57" s="9" t="s">
        <v>17</v>
      </c>
    </row>
    <row r="58" spans="1:11" ht="15" x14ac:dyDescent="0.25">
      <c r="A58" s="16">
        <v>45</v>
      </c>
      <c r="B58" s="11" t="s">
        <v>799</v>
      </c>
      <c r="C58" s="12" t="s">
        <v>800</v>
      </c>
      <c r="D58" s="13" t="s">
        <v>801</v>
      </c>
      <c r="E58" s="12">
        <v>90</v>
      </c>
      <c r="F58" s="12">
        <v>90</v>
      </c>
      <c r="G58" s="12">
        <v>90</v>
      </c>
      <c r="H58" s="12">
        <v>90</v>
      </c>
      <c r="I58" s="9" t="s">
        <v>17</v>
      </c>
      <c r="J58" s="12">
        <v>90</v>
      </c>
      <c r="K58" s="9" t="s">
        <v>17</v>
      </c>
    </row>
    <row r="59" spans="1:11" ht="15" x14ac:dyDescent="0.25">
      <c r="A59" s="16">
        <v>46</v>
      </c>
      <c r="B59" s="11" t="s">
        <v>802</v>
      </c>
      <c r="C59" s="12" t="s">
        <v>803</v>
      </c>
      <c r="D59" s="13" t="s">
        <v>804</v>
      </c>
      <c r="E59" s="12">
        <v>84</v>
      </c>
      <c r="F59" s="12">
        <v>84</v>
      </c>
      <c r="G59" s="12">
        <v>84</v>
      </c>
      <c r="H59" s="12">
        <v>84</v>
      </c>
      <c r="I59" s="9" t="s">
        <v>31</v>
      </c>
      <c r="J59" s="12">
        <v>84</v>
      </c>
      <c r="K59" s="9" t="s">
        <v>31</v>
      </c>
    </row>
    <row r="60" spans="1:11" ht="15" x14ac:dyDescent="0.25">
      <c r="A60" s="16">
        <v>47</v>
      </c>
      <c r="B60" s="11" t="s">
        <v>805</v>
      </c>
      <c r="C60" s="12" t="s">
        <v>806</v>
      </c>
      <c r="D60" s="13" t="s">
        <v>807</v>
      </c>
      <c r="E60" s="12">
        <v>90</v>
      </c>
      <c r="F60" s="12">
        <v>90</v>
      </c>
      <c r="G60" s="12">
        <v>90</v>
      </c>
      <c r="H60" s="12">
        <v>90</v>
      </c>
      <c r="I60" s="9" t="s">
        <v>17</v>
      </c>
      <c r="J60" s="12">
        <v>90</v>
      </c>
      <c r="K60" s="9" t="s">
        <v>17</v>
      </c>
    </row>
    <row r="61" spans="1:11" ht="15" x14ac:dyDescent="0.25">
      <c r="A61" s="16">
        <v>48</v>
      </c>
      <c r="B61" s="11" t="s">
        <v>808</v>
      </c>
      <c r="C61" s="12" t="s">
        <v>809</v>
      </c>
      <c r="D61" s="13" t="s">
        <v>810</v>
      </c>
      <c r="E61" s="12">
        <v>70</v>
      </c>
      <c r="F61" s="12">
        <v>70</v>
      </c>
      <c r="G61" s="12">
        <v>70</v>
      </c>
      <c r="H61" s="12">
        <v>70</v>
      </c>
      <c r="I61" s="9" t="s">
        <v>33</v>
      </c>
      <c r="J61" s="12">
        <v>70</v>
      </c>
      <c r="K61" s="9" t="s">
        <v>33</v>
      </c>
    </row>
    <row r="62" spans="1:11" ht="15" x14ac:dyDescent="0.25">
      <c r="A62" s="16">
        <v>49</v>
      </c>
      <c r="B62" s="11" t="s">
        <v>811</v>
      </c>
      <c r="C62" s="12" t="s">
        <v>812</v>
      </c>
      <c r="D62" s="13" t="s">
        <v>813</v>
      </c>
      <c r="E62" s="12">
        <v>92</v>
      </c>
      <c r="F62" s="12">
        <v>92</v>
      </c>
      <c r="G62" s="12">
        <v>92</v>
      </c>
      <c r="H62" s="12">
        <v>92</v>
      </c>
      <c r="I62" s="9" t="s">
        <v>17</v>
      </c>
      <c r="J62" s="12">
        <v>92</v>
      </c>
      <c r="K62" s="9" t="s">
        <v>17</v>
      </c>
    </row>
    <row r="63" spans="1:11" ht="15" x14ac:dyDescent="0.25">
      <c r="A63" s="16">
        <v>50</v>
      </c>
      <c r="B63" s="11" t="s">
        <v>814</v>
      </c>
      <c r="C63" s="12" t="s">
        <v>815</v>
      </c>
      <c r="D63" s="13" t="s">
        <v>629</v>
      </c>
      <c r="E63" s="12">
        <v>90</v>
      </c>
      <c r="F63" s="12">
        <v>90</v>
      </c>
      <c r="G63" s="12">
        <v>90</v>
      </c>
      <c r="H63" s="12">
        <v>90</v>
      </c>
      <c r="I63" s="9" t="s">
        <v>17</v>
      </c>
      <c r="J63" s="12">
        <v>90</v>
      </c>
      <c r="K63" s="9" t="s">
        <v>17</v>
      </c>
    </row>
    <row r="64" spans="1:11" ht="15" x14ac:dyDescent="0.25">
      <c r="A64" s="16">
        <v>51</v>
      </c>
      <c r="B64" s="11" t="s">
        <v>816</v>
      </c>
      <c r="C64" s="12" t="s">
        <v>817</v>
      </c>
      <c r="D64" s="13" t="s">
        <v>580</v>
      </c>
      <c r="E64" s="12">
        <v>89</v>
      </c>
      <c r="F64" s="12">
        <v>84</v>
      </c>
      <c r="G64" s="12">
        <v>84</v>
      </c>
      <c r="H64" s="12">
        <v>84</v>
      </c>
      <c r="I64" s="9" t="s">
        <v>31</v>
      </c>
      <c r="J64" s="12">
        <v>84</v>
      </c>
      <c r="K64" s="9" t="s">
        <v>31</v>
      </c>
    </row>
    <row r="65" spans="1:11" ht="15" x14ac:dyDescent="0.25">
      <c r="A65" s="16">
        <v>52</v>
      </c>
      <c r="B65" s="11" t="s">
        <v>818</v>
      </c>
      <c r="C65" s="12" t="s">
        <v>819</v>
      </c>
      <c r="D65" s="13" t="s">
        <v>820</v>
      </c>
      <c r="E65" s="12">
        <v>82</v>
      </c>
      <c r="F65" s="12">
        <v>82</v>
      </c>
      <c r="G65" s="12">
        <v>82</v>
      </c>
      <c r="H65" s="12">
        <v>82</v>
      </c>
      <c r="I65" s="9" t="s">
        <v>31</v>
      </c>
      <c r="J65" s="12">
        <v>82</v>
      </c>
      <c r="K65" s="9" t="s">
        <v>31</v>
      </c>
    </row>
    <row r="66" spans="1:11" ht="15" x14ac:dyDescent="0.25">
      <c r="A66" s="16">
        <v>53</v>
      </c>
      <c r="B66" s="11" t="s">
        <v>821</v>
      </c>
      <c r="C66" s="12" t="s">
        <v>822</v>
      </c>
      <c r="D66" s="13" t="s">
        <v>823</v>
      </c>
      <c r="E66" s="12">
        <v>82</v>
      </c>
      <c r="F66" s="12">
        <v>82</v>
      </c>
      <c r="G66" s="12">
        <v>82</v>
      </c>
      <c r="H66" s="12">
        <v>82</v>
      </c>
      <c r="I66" s="9" t="s">
        <v>31</v>
      </c>
      <c r="J66" s="12">
        <v>82</v>
      </c>
      <c r="K66" s="9" t="s">
        <v>31</v>
      </c>
    </row>
    <row r="67" spans="1:11" ht="15" x14ac:dyDescent="0.25">
      <c r="A67" s="16">
        <v>54</v>
      </c>
      <c r="B67" s="11" t="s">
        <v>824</v>
      </c>
      <c r="C67" s="12" t="s">
        <v>825</v>
      </c>
      <c r="D67" s="13" t="s">
        <v>795</v>
      </c>
      <c r="E67" s="12">
        <v>80</v>
      </c>
      <c r="F67" s="12">
        <v>80</v>
      </c>
      <c r="G67" s="12">
        <v>80</v>
      </c>
      <c r="H67" s="12">
        <v>80</v>
      </c>
      <c r="I67" s="9" t="s">
        <v>31</v>
      </c>
      <c r="J67" s="12">
        <v>80</v>
      </c>
      <c r="K67" s="9" t="s">
        <v>31</v>
      </c>
    </row>
    <row r="68" spans="1:11" ht="15" x14ac:dyDescent="0.25">
      <c r="B68" s="17"/>
      <c r="C68" s="5"/>
      <c r="D68" s="7"/>
      <c r="E68" s="5"/>
      <c r="F68" s="5"/>
      <c r="G68" s="5"/>
      <c r="H68" s="5"/>
      <c r="I68" s="18"/>
      <c r="J68" s="5"/>
      <c r="K68" s="18"/>
    </row>
    <row r="69" spans="1:11" ht="16.5" x14ac:dyDescent="0.2">
      <c r="A69" s="32" t="s">
        <v>826</v>
      </c>
      <c r="B69" s="32"/>
      <c r="C69" s="32"/>
    </row>
  </sheetData>
  <mergeCells count="16">
    <mergeCell ref="A69:C69"/>
    <mergeCell ref="H12:I12"/>
    <mergeCell ref="J12:K12"/>
    <mergeCell ref="A1:D1"/>
    <mergeCell ref="G1:K1"/>
    <mergeCell ref="A11:A13"/>
    <mergeCell ref="B11:B13"/>
    <mergeCell ref="C11:C13"/>
    <mergeCell ref="D11:D13"/>
    <mergeCell ref="A2:D2"/>
    <mergeCell ref="G2:K2"/>
    <mergeCell ref="A5:K5"/>
    <mergeCell ref="A6:K6"/>
    <mergeCell ref="A7:K7"/>
    <mergeCell ref="H11:I11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E3C3E-FC8D-4C20-AAF9-9D3A0CBD6F1D}">
  <dimension ref="A1:O15"/>
  <sheetViews>
    <sheetView workbookViewId="0">
      <selection activeCell="P1" sqref="P1:Q1048576"/>
    </sheetView>
  </sheetViews>
  <sheetFormatPr defaultColWidth="16.125" defaultRowHeight="14.25" x14ac:dyDescent="0.2"/>
  <cols>
    <col min="1" max="1" width="4.75" bestFit="1" customWidth="1"/>
    <col min="2" max="2" width="20.375" customWidth="1"/>
    <col min="3" max="3" width="4.875" bestFit="1" customWidth="1"/>
    <col min="4" max="4" width="8.375" bestFit="1" customWidth="1"/>
    <col min="5" max="5" width="8.625" customWidth="1"/>
    <col min="6" max="6" width="8.375" bestFit="1" customWidth="1"/>
    <col min="7" max="7" width="7.625" customWidth="1"/>
    <col min="8" max="8" width="8.375" bestFit="1" customWidth="1"/>
    <col min="9" max="9" width="6" bestFit="1" customWidth="1"/>
    <col min="10" max="10" width="8.375" bestFit="1" customWidth="1"/>
    <col min="11" max="11" width="6.25" customWidth="1"/>
    <col min="12" max="12" width="8.375" bestFit="1" customWidth="1"/>
    <col min="13" max="13" width="7.5" customWidth="1"/>
    <col min="14" max="14" width="8.375" bestFit="1" customWidth="1"/>
    <col min="15" max="15" width="5.625" customWidth="1"/>
  </cols>
  <sheetData>
    <row r="1" spans="1:15" s="5" customFormat="1" ht="15" x14ac:dyDescent="0.25">
      <c r="A1" s="50" t="s">
        <v>0</v>
      </c>
      <c r="B1" s="50"/>
      <c r="C1" s="50"/>
      <c r="D1" s="50"/>
      <c r="E1" s="50"/>
      <c r="F1" s="50"/>
      <c r="I1" s="51" t="s">
        <v>2</v>
      </c>
      <c r="J1" s="51"/>
      <c r="K1" s="51"/>
      <c r="L1" s="51"/>
      <c r="M1" s="51"/>
      <c r="N1" s="51"/>
      <c r="O1" s="51"/>
    </row>
    <row r="2" spans="1:15" s="5" customFormat="1" ht="15" x14ac:dyDescent="0.25">
      <c r="A2" s="51" t="s">
        <v>1</v>
      </c>
      <c r="B2" s="51"/>
      <c r="C2" s="51"/>
      <c r="D2" s="51"/>
      <c r="E2" s="51"/>
      <c r="F2" s="51"/>
      <c r="I2" s="51" t="s">
        <v>3</v>
      </c>
      <c r="J2" s="51"/>
      <c r="K2" s="51"/>
      <c r="L2" s="51"/>
      <c r="M2" s="51"/>
      <c r="N2" s="51"/>
      <c r="O2" s="51"/>
    </row>
    <row r="3" spans="1:15" s="5" customFormat="1" ht="15" x14ac:dyDescent="0.25"/>
    <row r="4" spans="1:15" s="5" customFormat="1" ht="58.5" customHeight="1" x14ac:dyDescent="0.3">
      <c r="B4" s="52" t="s">
        <v>833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8" spans="1:15" s="5" customFormat="1" ht="15.75" x14ac:dyDescent="0.25">
      <c r="A8" s="53" t="s">
        <v>5</v>
      </c>
      <c r="B8" s="56" t="s">
        <v>188</v>
      </c>
      <c r="C8" s="56" t="s">
        <v>189</v>
      </c>
      <c r="D8" s="48" t="s">
        <v>190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49"/>
    </row>
    <row r="9" spans="1:15" s="5" customFormat="1" ht="15.75" x14ac:dyDescent="0.25">
      <c r="A9" s="54"/>
      <c r="B9" s="57"/>
      <c r="C9" s="57"/>
      <c r="D9" s="48" t="s">
        <v>17</v>
      </c>
      <c r="E9" s="49"/>
      <c r="F9" s="48" t="s">
        <v>31</v>
      </c>
      <c r="G9" s="49"/>
      <c r="H9" s="48" t="s">
        <v>33</v>
      </c>
      <c r="I9" s="49"/>
      <c r="J9" s="48" t="s">
        <v>191</v>
      </c>
      <c r="K9" s="49"/>
      <c r="L9" s="48" t="s">
        <v>192</v>
      </c>
      <c r="M9" s="49"/>
      <c r="N9" s="48" t="s">
        <v>193</v>
      </c>
      <c r="O9" s="49"/>
    </row>
    <row r="10" spans="1:15" s="5" customFormat="1" ht="15.75" x14ac:dyDescent="0.25">
      <c r="A10" s="55"/>
      <c r="B10" s="58"/>
      <c r="C10" s="58"/>
      <c r="D10" s="6" t="s">
        <v>194</v>
      </c>
      <c r="E10" s="6" t="s">
        <v>195</v>
      </c>
      <c r="F10" s="6" t="s">
        <v>194</v>
      </c>
      <c r="G10" s="6" t="s">
        <v>195</v>
      </c>
      <c r="H10" s="6" t="s">
        <v>194</v>
      </c>
      <c r="I10" s="6" t="s">
        <v>195</v>
      </c>
      <c r="J10" s="6" t="s">
        <v>194</v>
      </c>
      <c r="K10" s="6" t="s">
        <v>195</v>
      </c>
      <c r="L10" s="6" t="s">
        <v>194</v>
      </c>
      <c r="M10" s="6" t="s">
        <v>195</v>
      </c>
      <c r="N10" s="6" t="s">
        <v>194</v>
      </c>
      <c r="O10" s="6" t="s">
        <v>195</v>
      </c>
    </row>
    <row r="11" spans="1:15" s="28" customFormat="1" ht="15.75" x14ac:dyDescent="0.25">
      <c r="A11" s="23">
        <v>1</v>
      </c>
      <c r="B11" s="24" t="s">
        <v>829</v>
      </c>
      <c r="C11" s="25">
        <f>K67AI1!$A$96</f>
        <v>85</v>
      </c>
      <c r="D11" s="23">
        <f>COUNTIF(K67AI1!K$12:K$96,"Xuất sắc")</f>
        <v>40</v>
      </c>
      <c r="E11" s="26">
        <f t="shared" ref="E11:E15" si="0">D11/C11</f>
        <v>0.47058823529411764</v>
      </c>
      <c r="F11" s="23">
        <f>COUNTIF(K67AI1!K$12:K$96,"Tốt")</f>
        <v>39</v>
      </c>
      <c r="G11" s="26">
        <f t="shared" ref="G11:G15" si="1">F11/C11</f>
        <v>0.45882352941176469</v>
      </c>
      <c r="H11" s="23">
        <f>COUNTIF(K67AI1!K$12:K$96,"Khá")</f>
        <v>6</v>
      </c>
      <c r="I11" s="26">
        <f t="shared" ref="I11:I15" si="2">H11/C11</f>
        <v>7.0588235294117646E-2</v>
      </c>
      <c r="J11" s="23">
        <f>COUNTIF(K67AI1!K$12:K$96,"Trung bình")</f>
        <v>0</v>
      </c>
      <c r="K11" s="27">
        <f t="shared" ref="K11:K15" si="3">J11/C11</f>
        <v>0</v>
      </c>
      <c r="L11" s="23">
        <f>COUNTIF(K67AI1!K$12:K$96,"Yếu")</f>
        <v>0</v>
      </c>
      <c r="M11" s="27">
        <f t="shared" ref="M11:M15" si="4">L11/C11</f>
        <v>0</v>
      </c>
      <c r="N11" s="23">
        <f>COUNTIF(K67AI1!K$12:K$96,"Kém")</f>
        <v>0</v>
      </c>
      <c r="O11" s="27">
        <f t="shared" ref="O11:O15" si="5">N11/C11</f>
        <v>0</v>
      </c>
    </row>
    <row r="12" spans="1:15" s="28" customFormat="1" ht="15.75" x14ac:dyDescent="0.25">
      <c r="A12" s="29">
        <v>2</v>
      </c>
      <c r="B12" s="24" t="s">
        <v>830</v>
      </c>
      <c r="C12" s="25">
        <f>K67AI2!$A$99</f>
        <v>86</v>
      </c>
      <c r="D12" s="23">
        <f>COUNTIF(K67AI2!K$14:K$99,"Xuất sắc")</f>
        <v>36</v>
      </c>
      <c r="E12" s="26">
        <f t="shared" si="0"/>
        <v>0.41860465116279072</v>
      </c>
      <c r="F12" s="23">
        <f>COUNTIF(K67AI2!K$14:K$99,"Tốt")</f>
        <v>39</v>
      </c>
      <c r="G12" s="26">
        <f t="shared" si="1"/>
        <v>0.45348837209302323</v>
      </c>
      <c r="H12" s="23">
        <f>COUNTIF(K67AI2!K$14:K$99,"Khá")</f>
        <v>11</v>
      </c>
      <c r="I12" s="26">
        <f t="shared" si="2"/>
        <v>0.12790697674418605</v>
      </c>
      <c r="J12" s="23">
        <f>COUNTIF(K68AI1!K$15:K$72,"Trung bình")</f>
        <v>0</v>
      </c>
      <c r="K12" s="27">
        <f t="shared" si="3"/>
        <v>0</v>
      </c>
      <c r="L12" s="23">
        <f>COUNTIF(K68AI1!K$15:K$72,"Yếu")</f>
        <v>0</v>
      </c>
      <c r="M12" s="27">
        <f t="shared" si="4"/>
        <v>0</v>
      </c>
      <c r="N12" s="23">
        <f>COUNTIF(K67AI2!K$14:K$99,"kém")</f>
        <v>0</v>
      </c>
      <c r="O12" s="27">
        <f t="shared" si="5"/>
        <v>0</v>
      </c>
    </row>
    <row r="13" spans="1:15" s="28" customFormat="1" ht="15.75" x14ac:dyDescent="0.25">
      <c r="A13" s="23">
        <v>3</v>
      </c>
      <c r="B13" s="24" t="s">
        <v>831</v>
      </c>
      <c r="C13" s="25">
        <f>K68AI1!$A$72</f>
        <v>58</v>
      </c>
      <c r="D13" s="23">
        <f>COUNTIF(K68AI1!K$15:K$72,"Xuất sắc")</f>
        <v>33</v>
      </c>
      <c r="E13" s="26">
        <f t="shared" si="0"/>
        <v>0.56896551724137934</v>
      </c>
      <c r="F13" s="23">
        <f>COUNTIF(K68AI1!K$15:K$72,"Tốt")</f>
        <v>20</v>
      </c>
      <c r="G13" s="26">
        <f t="shared" si="1"/>
        <v>0.34482758620689657</v>
      </c>
      <c r="H13" s="23">
        <f>COUNTIF(K68AI1!K$15:K$72,"Khá")</f>
        <v>3</v>
      </c>
      <c r="I13" s="26">
        <f t="shared" si="2"/>
        <v>5.1724137931034482E-2</v>
      </c>
      <c r="J13" s="23">
        <f>COUNTIF(K68AI1!K$15:K$72,"Trung bình")</f>
        <v>0</v>
      </c>
      <c r="K13" s="27">
        <f t="shared" si="3"/>
        <v>0</v>
      </c>
      <c r="L13" s="23">
        <f>COUNTIF(K68AI1!K$15:K$72,"Yếu")</f>
        <v>0</v>
      </c>
      <c r="M13" s="27">
        <f t="shared" si="4"/>
        <v>0</v>
      </c>
      <c r="N13" s="23">
        <f>COUNTIF(K68AI1!K$15:K$72,"Kém")</f>
        <v>2</v>
      </c>
      <c r="O13" s="27">
        <f t="shared" si="5"/>
        <v>3.4482758620689655E-2</v>
      </c>
    </row>
    <row r="14" spans="1:15" s="28" customFormat="1" ht="15.75" x14ac:dyDescent="0.25">
      <c r="A14" s="29">
        <v>4</v>
      </c>
      <c r="B14" s="24" t="s">
        <v>832</v>
      </c>
      <c r="C14" s="25">
        <f>K68AI2!$A$67</f>
        <v>54</v>
      </c>
      <c r="D14" s="23">
        <f>COUNTIF(K68AI2!K$14:K$67,"Xuất sắc")</f>
        <v>27</v>
      </c>
      <c r="E14" s="26">
        <f t="shared" si="0"/>
        <v>0.5</v>
      </c>
      <c r="F14" s="23">
        <f>COUNTIF(K68AI2!K$14:K$67,"Tốt")</f>
        <v>17</v>
      </c>
      <c r="G14" s="26">
        <f t="shared" si="1"/>
        <v>0.31481481481481483</v>
      </c>
      <c r="H14" s="23">
        <f>COUNTIF(K68AI2!K$14:K$67,"Khá")</f>
        <v>8</v>
      </c>
      <c r="I14" s="26">
        <f t="shared" si="2"/>
        <v>0.14814814814814814</v>
      </c>
      <c r="J14" s="23">
        <f>COUNTIF(K68AI2!K$14:K$67,"Trung bình")</f>
        <v>1</v>
      </c>
      <c r="K14" s="27">
        <f t="shared" si="3"/>
        <v>1.8518518518518517E-2</v>
      </c>
      <c r="L14" s="23">
        <f>COUNTIF(K68AI2!K$14:K$67,"Yếu")</f>
        <v>0</v>
      </c>
      <c r="M14" s="27">
        <f t="shared" si="4"/>
        <v>0</v>
      </c>
      <c r="N14" s="23">
        <f>COUNTIF(K68AI2!K$14:K$67,"Kém")</f>
        <v>1</v>
      </c>
      <c r="O14" s="27">
        <f t="shared" si="5"/>
        <v>1.8518518518518517E-2</v>
      </c>
    </row>
    <row r="15" spans="1:15" s="31" customFormat="1" ht="15.75" x14ac:dyDescent="0.2">
      <c r="A15" s="60" t="s">
        <v>196</v>
      </c>
      <c r="B15" s="61"/>
      <c r="C15" s="25">
        <f t="shared" ref="C15" si="6">SUM(D15,F15,H15,J15,L15,N15)</f>
        <v>283</v>
      </c>
      <c r="D15" s="30">
        <f>SUM(D11:D14)</f>
        <v>136</v>
      </c>
      <c r="E15" s="26">
        <f t="shared" si="0"/>
        <v>0.48056537102473496</v>
      </c>
      <c r="F15" s="30">
        <f>SUM(F11:F14)</f>
        <v>115</v>
      </c>
      <c r="G15" s="26">
        <f t="shared" si="1"/>
        <v>0.40636042402826855</v>
      </c>
      <c r="H15" s="30">
        <f>SUM(H11:H14)</f>
        <v>28</v>
      </c>
      <c r="I15" s="26">
        <f t="shared" si="2"/>
        <v>9.8939929328621903E-2</v>
      </c>
      <c r="J15" s="30">
        <f>SUM(J11:J14)</f>
        <v>1</v>
      </c>
      <c r="K15" s="27">
        <f t="shared" si="3"/>
        <v>3.5335689045936395E-3</v>
      </c>
      <c r="L15" s="30">
        <f>SUM(L11:L14)</f>
        <v>0</v>
      </c>
      <c r="M15" s="27">
        <f t="shared" si="4"/>
        <v>0</v>
      </c>
      <c r="N15" s="30">
        <f>SUM(N11:N14)</f>
        <v>3</v>
      </c>
      <c r="O15" s="27">
        <f t="shared" si="5"/>
        <v>1.0600706713780919E-2</v>
      </c>
    </row>
  </sheetData>
  <mergeCells count="16">
    <mergeCell ref="A15:B15"/>
    <mergeCell ref="D9:E9"/>
    <mergeCell ref="F9:G9"/>
    <mergeCell ref="H9:I9"/>
    <mergeCell ref="J9:K9"/>
    <mergeCell ref="L9:M9"/>
    <mergeCell ref="N9:O9"/>
    <mergeCell ref="A1:F1"/>
    <mergeCell ref="I1:O1"/>
    <mergeCell ref="A2:F2"/>
    <mergeCell ref="I2:O2"/>
    <mergeCell ref="B4:O4"/>
    <mergeCell ref="A8:A10"/>
    <mergeCell ref="B8:B10"/>
    <mergeCell ref="C8:C10"/>
    <mergeCell ref="D8:O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K67AI1</vt:lpstr>
      <vt:lpstr>K67AI2</vt:lpstr>
      <vt:lpstr>K68AI1</vt:lpstr>
      <vt:lpstr>K68AI2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2024-10-29T02:31:43Z</dcterms:modified>
</cp:coreProperties>
</file>